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campos\Desktop\2021\05 Seguimiento y Monitoreo\03 Titulo V\1ER  TRIMESTRE\Título V Trimestre I\03 FISE\"/>
    </mc:Choice>
  </mc:AlternateContent>
  <bookViews>
    <workbookView xWindow="0" yWindow="0" windowWidth="28800" windowHeight="12135" firstSheet="2" activeTab="3"/>
  </bookViews>
  <sheets>
    <sheet name="1ER. TRIMESTRE 2018 " sheetId="10" state="hidden" r:id="rId1"/>
    <sheet name="SEDUVOT O" sheetId="7" state="hidden" r:id="rId2"/>
    <sheet name="SEDUVOT " sheetId="12" r:id="rId3"/>
    <sheet name="SEDESOL" sheetId="13" r:id="rId4"/>
    <sheet name="Hoja1" sheetId="9" state="hidden" r:id="rId5"/>
  </sheets>
  <definedNames>
    <definedName name="_xlnm._FilterDatabase" localSheetId="0" hidden="1">'1ER. TRIMESTRE 2018 '!$A$9:$N$25</definedName>
    <definedName name="_xlnm._FilterDatabase" localSheetId="3" hidden="1">SEDESOL!$A$16:$M$16</definedName>
    <definedName name="_xlnm._FilterDatabase" localSheetId="2" hidden="1">'SEDUVOT '!$A$16:$M$16</definedName>
    <definedName name="_xlnm._FilterDatabase" localSheetId="1" hidden="1">'SEDUVOT O'!$A$16:$M$33</definedName>
    <definedName name="_xlnm.Print_Area" localSheetId="0">'1ER. TRIMESTRE 2018 '!$A$3:$I$25</definedName>
    <definedName name="_xlnm.Print_Area" localSheetId="3">SEDESOL!$A$1:$I$63</definedName>
    <definedName name="_xlnm.Print_Area" localSheetId="2">'SEDUVOT '!$A$1:$I$71</definedName>
    <definedName name="_xlnm.Print_Area" localSheetId="1">'SEDUVOT O'!$A$1:$I$72</definedName>
    <definedName name="_xlnm.Print_Titles" localSheetId="3">SEDESOL!$1:$16</definedName>
    <definedName name="_xlnm.Print_Titles" localSheetId="2">'SEDUVOT '!$1:$16</definedName>
    <definedName name="_xlnm.Print_Titles" localSheetId="1">'SEDUVOT O'!$1:$16</definedName>
  </definedNames>
  <calcPr calcId="152511"/>
</workbook>
</file>

<file path=xl/calcChain.xml><?xml version="1.0" encoding="utf-8"?>
<calcChain xmlns="http://schemas.openxmlformats.org/spreadsheetml/2006/main">
  <c r="G13" i="7" l="1"/>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H36" i="7"/>
  <c r="I36" i="7"/>
  <c r="H37" i="7"/>
  <c r="I37" i="7"/>
  <c r="H39" i="7"/>
  <c r="I39" i="7"/>
  <c r="H40" i="7"/>
  <c r="I40" i="7"/>
  <c r="H41" i="7"/>
  <c r="I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H56" i="7"/>
  <c r="I56" i="7"/>
  <c r="H57" i="7"/>
  <c r="I57" i="7"/>
  <c r="H58" i="7"/>
  <c r="I58" i="7"/>
  <c r="H59" i="7"/>
  <c r="I59" i="7"/>
  <c r="H61" i="7"/>
  <c r="I61" i="7"/>
  <c r="H62" i="7"/>
  <c r="I62" i="7"/>
  <c r="H63" i="7"/>
  <c r="I63" i="7"/>
  <c r="H64" i="7"/>
  <c r="I64" i="7"/>
  <c r="H65" i="7"/>
  <c r="I65" i="7"/>
  <c r="H66" i="7"/>
  <c r="I66" i="7"/>
  <c r="H67" i="7"/>
  <c r="I67" i="7"/>
  <c r="H68" i="7"/>
  <c r="I68" i="7"/>
  <c r="H69" i="7"/>
  <c r="I69" i="7"/>
  <c r="I18" i="7"/>
  <c r="H18" i="7"/>
  <c r="F70" i="7"/>
  <c r="B70" i="7"/>
  <c r="H70" i="7"/>
  <c r="I10" i="10"/>
  <c r="H10" i="10"/>
  <c r="E3" i="9"/>
  <c r="I70" i="7" l="1"/>
</calcChain>
</file>

<file path=xl/sharedStrings.xml><?xml version="1.0" encoding="utf-8"?>
<sst xmlns="http://schemas.openxmlformats.org/spreadsheetml/2006/main" count="773" uniqueCount="271">
  <si>
    <t>Entidad</t>
  </si>
  <si>
    <t>Municipio</t>
  </si>
  <si>
    <t>Localidad</t>
  </si>
  <si>
    <t>Metas</t>
  </si>
  <si>
    <t>Beneficiarios</t>
  </si>
  <si>
    <t>Monto que reciben el FISE:</t>
  </si>
  <si>
    <t>Mujeres</t>
  </si>
  <si>
    <t>Hombres</t>
  </si>
  <si>
    <t>Ubicación</t>
  </si>
  <si>
    <t>Costo</t>
  </si>
  <si>
    <t>Obra o Acción a Realizar</t>
  </si>
  <si>
    <t>Montos que Reciben, Obras y Acciones a Realizar con el FISE</t>
  </si>
  <si>
    <t> datos para la generación de las Líneas de Captura de los reintegros al Presupuesto de Egresos de la Federación (capital), correspondientes a los recursos de los Fondos de Aportaciones Federales del Ramo 33</t>
  </si>
  <si>
    <t>OBRAS DE MEJORAMIENTO DE VIVIENDA</t>
  </si>
  <si>
    <t>ZACATECAS</t>
  </si>
  <si>
    <t>VARIOS</t>
  </si>
  <si>
    <t>VIVIENDAS</t>
  </si>
  <si>
    <t>VARIAS</t>
  </si>
  <si>
    <t>VIVIENDA</t>
  </si>
  <si>
    <t>APOZOL</t>
  </si>
  <si>
    <t>APULCO</t>
  </si>
  <si>
    <t>ATOLINGA</t>
  </si>
  <si>
    <t>CAÑITAS DE FELIPE PESCADOR</t>
  </si>
  <si>
    <t>CHALCHIHUITES</t>
  </si>
  <si>
    <t>CONCEPCIÓN DEL ORO</t>
  </si>
  <si>
    <t>CUAUHTÉMOC</t>
  </si>
  <si>
    <t>EL PLATEADO DE JOAQUÍN AMARO</t>
  </si>
  <si>
    <t>FRESNILLO</t>
  </si>
  <si>
    <t>GENERAL ENRIQUE ESTRADA</t>
  </si>
  <si>
    <t>GENERAL FRANCISCO R. MURGUÍA</t>
  </si>
  <si>
    <t>GENERAL PÁNFILO NATERA</t>
  </si>
  <si>
    <t>GUADALUPE</t>
  </si>
  <si>
    <t>HUANUSCO</t>
  </si>
  <si>
    <t>JALPA</t>
  </si>
  <si>
    <t>JEREZ</t>
  </si>
  <si>
    <t>JIMÉNEZ DEL TEUL</t>
  </si>
  <si>
    <t>JUAN ALDAMA</t>
  </si>
  <si>
    <t>JUCHIPILA</t>
  </si>
  <si>
    <t>LORETO</t>
  </si>
  <si>
    <t>MAZAPIL</t>
  </si>
  <si>
    <t>MELCHOR OCAMPO</t>
  </si>
  <si>
    <t>MEZQUITAL DEL ORO</t>
  </si>
  <si>
    <t>MOMAX</t>
  </si>
  <si>
    <t>MONTE ESCOBEDO</t>
  </si>
  <si>
    <t>NOCHISTLÁN DE MEJÍA</t>
  </si>
  <si>
    <t>NORIA DE ÁNGELES</t>
  </si>
  <si>
    <t>OJOCALIENTE</t>
  </si>
  <si>
    <t>PÁNUCO</t>
  </si>
  <si>
    <t>PINOS</t>
  </si>
  <si>
    <t>RÍO GRANDE</t>
  </si>
  <si>
    <t>SAIN ALTO</t>
  </si>
  <si>
    <t>SANTA MARÍA DE LA PAZ</t>
  </si>
  <si>
    <t>SOMBRERETE</t>
  </si>
  <si>
    <t>SUSTICACÁN</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</si>
  <si>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</si>
  <si>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</si>
  <si>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</si>
  <si>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</si>
  <si>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</si>
  <si>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</si>
  <si>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</si>
  <si>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</si>
  <si>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</si>
  <si>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</si>
  <si>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</si>
  <si>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 HIDALGO</t>
  </si>
  <si>
    <t>VILLANUEVA</t>
  </si>
  <si>
    <t>GESTION SOCIAL COBERTURA REGIONAL (FRESNILLO, GUADALUPE Y ZACATECAS)</t>
  </si>
  <si>
    <r>
      <t xml:space="preserve">Ente Público: </t>
    </r>
    <r>
      <rPr>
        <b/>
        <sz val="11"/>
        <color indexed="8"/>
        <rFont val="Calibri"/>
        <family val="2"/>
      </rPr>
      <t>Secretaría de Desarrollo Urbano, Vivienda y Ordenamiento Territorial</t>
    </r>
  </si>
  <si>
    <t>Formato FISE Titulo V</t>
  </si>
  <si>
    <t>Información Pública Financiera para el Fondo de Aportaciones para la Infraestructura Social</t>
  </si>
  <si>
    <r>
      <t xml:space="preserve">Entidad Federativa: </t>
    </r>
    <r>
      <rPr>
        <b/>
        <sz val="14"/>
        <color indexed="8"/>
        <rFont val="Calibri"/>
        <family val="2"/>
      </rPr>
      <t>Zacatecas</t>
    </r>
  </si>
  <si>
    <t>Ente Público: Secretaría de Desarrollo Urbano, Vivienda y Ordenamiento Territorial</t>
  </si>
  <si>
    <t>Ejercicio Fiscal: 2018</t>
  </si>
  <si>
    <t>Período: I Trimestre</t>
  </si>
  <si>
    <t>U. de Medida</t>
  </si>
  <si>
    <t>Cant.</t>
  </si>
  <si>
    <t>Construcción de Cuartos Dormitorio en varias viviendas de la cabecera municipal de Tlaltenango de Sánchez Román, Zacatecas, en atención a las solicitudes de la ciudadanía, para la población de bajos recursos (10 cuartos adicionales en 10 viviendas). FISE DIRECTO.</t>
  </si>
  <si>
    <t>Construcción de Cuartos Dormitorio en viviendas de la Cabecera Municipal así como en la localidad de Malpaso del municipio de Villanueva, Zacatecas, en atención a las solicitudes de la ciudadanía, para la población de bajos recursos (15 cuartos dormitorio en 15 viviendas). FISE DIRECTO.</t>
  </si>
  <si>
    <t>Rehabilitación en Muros (aplanado en ladrillo o block y aplanado en adobe) en varias localidades y Cabecera Municipal de Juchipila, Zacatecas, en atención a las solicitudes de la ciudadanía, para la población de bajos recursos (741 m2 en 21 viviendas). FISE DIRECTO.</t>
  </si>
  <si>
    <t>Rehabilitación en Muros (aplanado en ladrillo o block y aplanado en adobe) en varias localidades y Cabecera Municipal de Moyahua de Estrada, Zacatecas, en atención a las solicitudes de la ciudadanía, para la población de bajos recursos (757.00 m2 en 20 viviendas). FISE DIRECTO.</t>
  </si>
  <si>
    <t>Construcción de Pisos Firmes en viviendas de la Cabecera Municipal así como en varias localidades de Teúl de González Ortega, Zacatecas, en atención a las solicitudes de la ciudadanía, para la población de bajos recursos (383.03 m2 en 19 viviendas). FISE DIRECTO.</t>
  </si>
  <si>
    <t>Rehabilitación en Muros (aplanado en ladrillo o block) en varias viviendas de la Cabecera Municipal así como en la localidad Huitzila de Teúl de González Ortega, Zacatecas, en atención a las solicitudes de la ciudadanía, para la población de bajos recursos (1,383.22 m2 en 46 viviendas). FISE DIRECTO.</t>
  </si>
  <si>
    <t>Construcción de Cuartos Dormitorio en varias viviendas de la Cabecera Municipal de Sain Alto, Zacatecas, en atención a las solicitudes de la ciudadanía, para la población de bajos recursos (5 cuartos adicionales en 5 viviendas). FISE DIRECTO.</t>
  </si>
  <si>
    <t>Rehabilitación en Muros (aplanado en ladrillo o block y aplanado en adobe) en viviendas de la cabecera municipal, así como en varias localidades de Villa de Cos, Zacatecas, en atención a las solicitudes de la ciudadanía, para la población de bajos recursos ( 2,256.14 m2 en 69 viviendas). FISE DIRECTO.</t>
  </si>
  <si>
    <t>Construcción de Cuartos Dormitorio en varias viviendas de la cabecera municipal de Jalpa, Zacatecas, en atención a las solicitudes de la ciudadanía, para la población de bajos recursos (8 cuartos adicionales en 8 viviendas). FISE DIRECTO.</t>
  </si>
  <si>
    <t>Construcción de Cuartos Dormitorio en viviendas de la Cabecera Municipal así como en varias  localidades de Rio Grande, Zacatecas, en atención a las solicitudes de la ciudadanía, para la población de bajos recursos  (9  cuartos dormitorio en 9 viviendas). FISE DIRECTO.</t>
  </si>
  <si>
    <t>Rehabilitación en Muros (aplanado en ladrillo o block) en varias viviendas de la Cabecera Municipal  asi como varias localidades de Tlaltenango de Sánchez Román  , Zacatecas, en atención a las solicitudes de la ciudadanía, para la población de bajos recursos (1,749.80 m2 en 63 viviendas). FISE DIRECTO.</t>
  </si>
  <si>
    <t>Construcción de Techos Firmes (de losa) en varias viviendas de la Cabecera Municipal de Sain Alto, Zacatecas, en atención a las solicitudes de la ciudadanía, para la población de bajos recursos (124.96 m2 en 4 viviendas). FISE DIRECTO.</t>
  </si>
  <si>
    <t>CONSTRUCCIÓN DE TECHOS FIRMES ( DE LOSA)  EN VARIAS VIVIENDAS DE LA  CABECERA MUNICIPAL ASI COMO EN VARIAS LOCALIDADES  DE TLALTENANGO DE SÁNCHEZ ROMÁN,  ZACATECAS, EN ATENCION A SOLICITUDES DE LA CIUDADANIA PARA LA POBLACION DE BAJOS RECURSOS,(148.45 M2 EN 8 VIVIENDAS ) FISE DIRECTO.</t>
  </si>
  <si>
    <t>Construcción de Techos Firmes (de losa) en viviendas de varias localidades y cabecera municipal de Jalpa, Zacatecas, en atención a las solicitudes de la ciudadanía, para la población de bajos recursos ( 29 m2 en 2 viviendas). FISE DIRECTO.</t>
  </si>
  <si>
    <t>Rehabilitación en Muros (aplanado en ladrillo o block y aplanado en adobe) en varias viviendas de la Cabecera Municipal así como en varias localidades de El Plateado de Joaquín Amaro, Zacatecas, en atención a las solicitudes de la ciudadanía, para la población de bajos recursos (459 m2 en 14 viviendas). FISE DIRECTO.</t>
  </si>
  <si>
    <t>Construcción de Techos Firmes (de losa) en varias viviendas de la Cabecera Municipal de Jerez, Zacatecas, en atención a las solicitudes de la ciudadanía, para la población de bajos recursos (250.33 m2 en 13 viviendas). FISE DIRECTO.</t>
  </si>
  <si>
    <t>Construcción de Techos Firmes (de losa) en viviendas de la cabecera municipal, así como en varias localidades de Río Grande, Zacatecas, en atención a las solicitudes de la ciudadanía, para la población de bajos recursos (254.75 m2 en 11 viviendas). FISE DIRECTO.</t>
  </si>
  <si>
    <t>Rehabilitación en Muros (aplanado en ladrillo o block y aplanado en adobe) en varias localidades y Cabecera Municipal de Jerez, Zacatecas, en atención a las solicitudes de la ciudadanía, para la población de bajos recursos ( 2676.21 m2 en 73 viviendas). FISE DIRECTO.</t>
  </si>
  <si>
    <t>Rehabilitación en Muros (aplanado en ladrillo o block y aplanado en adobe) en viviendas de la Cabecera Municipal así como en varias localidades de Rio Grande, Zacatecas, en atención a las solicitudes de la ciudadanía, para la población de bajos recursos (1,753.64 m2 en 58 viviendas). FISE DIRECTO.</t>
  </si>
  <si>
    <t>Construcción de Cuartos para Baño en varias viviendas de la Cabecera Municipal de Melchor Ocampo, Zacatecas, en atención a las solicitudes de la ciudadanía, para la población de bajos recursos (4 cuartos para baño en 4 viviendas). FISE DIRECTO.</t>
  </si>
  <si>
    <t>Construcción de Cuartos para Baño en varias viviendas de la Cabecera Municipal de Sain Alto,Zacatecas, en atención a las solicitudes de la ciudadanía, para la población de bajos recursos (4 cuartos para baño en 4 viviendas). FISE DIRECTO.</t>
  </si>
  <si>
    <t>Construcción de Cuartos para Baño en viviendas de la cabecera municipal, así como en varias localidades de Villa de Cos, Zacatecas en atención a las solicitudes de la ciudadanía, para la población de bajos recursos (5 cuartos para baño en 5 viviendas). FISE DIRECTO.</t>
  </si>
  <si>
    <t>Construcción de Cuartos para Baño en varias viviendas de la Cabecera municipal asi como varias localidades de Tlaltenango, Zacatecas, en atención a las solicitudes de la ciudadanía, para la población de bajos recursos (5 cuartos para baño en 5 viviendas). FISE DIRECTO.</t>
  </si>
  <si>
    <t>Construcción de Cuartos para Baño en viviendas de varias localidades y cabecera municipal de Jalpa, Zacatecas, en atención a las solicitudes de la ciudadanía, para la población de bajos recursos (4 cuartos para baño en 4 viviendas). FISE DIRECTO.</t>
  </si>
  <si>
    <t>Construcción de Cuartos para Baño en varias viviendas de la Cabecera Municipal en Jerez, Zacatecas, en atención a las solicitudes de la ciudadanía, para la población de bajos recursos (8 cuartos para baño en 8 viviendas). FISE DIRECTO.</t>
  </si>
  <si>
    <t>Construcción de Cuartos para Baño en varias viviendas de la Cabecera Municipal asi como en varias localidades de Rio Grande , Zacatecas, en atención a las solicitudes de la ciudadanía, para la población de bajos recursos (8 cuartos para baño en 8 viviendas). FISE DIRECTO.</t>
  </si>
  <si>
    <t>Construcción de Cuartos para Baño en varias viviendas de la localidad de Malpaso en el municipio de Villanueva, Zacatecas, en atención a las solicitudes de la ciudadanía, para la población de bajos recursos (5 cuartos para baño en 5 viviendas). FISE DIRECTO.</t>
  </si>
  <si>
    <t>Construcción de Cuartos para Baño en viviendas de la Cabecera Municipal así como en varias localidades de Guadalupe, Zacatecas, en atención a las solicitudes de la ciudadanía, para la población de bajos recursos (10 cuartos para baño en 10 viviendas). FISE DIRECTO.</t>
  </si>
  <si>
    <t>CONSTRUCCIÓN DE PISOS FIRMES EN LAS VIVIENDAS DE VARIAS LOCALIDADES Y  CABECERA  MUNICIPAL EN EL MUNICIPIO  DE TEPECHITLAN, ZACATECAS,  EN ATENCIÓN A LAS SOLICITUDES DE LA CIUDADANIA PARA LA POBLACIÓN DE BAJOS RECURSOS, (351.20 m2 EN 22 VIVIENDAS) FISE DIRECTO</t>
  </si>
  <si>
    <t>Construcción de Pisos Firmes en varias localidades del municipio de Villa de Cos, Zacatecas, en atención a las solicitudes de la ciudadanía, para la población de bajos recursos (480.04 m2 en 23 viviendas). FISE DIRECTO.</t>
  </si>
  <si>
    <t>Construcción de Pisos Firmes en varias viviendas de la Cabecera Municipal así como en varias localidades de Tlaltenango, Zacatecas, en atención a las solicitudes de la ciudadanía, para la población de bajos recursos (402.97 m2 en 21  viviendas). FISE DIRECTO.</t>
  </si>
  <si>
    <t>Rehabilitación en Muros (aplanado en ladrillo o block y aplanado en adobe) en viviendas de varias localidades de Jalpa, Zacatecas, en atención a las solicitudes de la ciudadanía, para la población de bajos recursos (766.00 m2 en 23 viviendas). FISE DIRECTO.</t>
  </si>
  <si>
    <t>Construcción de Pisos Firmes en varias viviendas de la localidad de Palo Alto y Antonio R. Vela en el municipio de El Plateado de Joaquín Amaro, Zacatecas, en atención a las solicitudes de la ciudadanía, para la población de bajos recursos (211 m2 en 11 viviendas). FISE DIRECTO.</t>
  </si>
  <si>
    <t>Construcción de Pisos Firmes en varias viviendas de la Cabecera Municipal así como de la localidad de Los Nogales en el municipio de Jerez, Zacatecas, en atención a las solicitudes de la ciudadanía, para la población de bajos recursos (133.43 m2 en 6 viviendas). FISE DIRECTO.</t>
  </si>
  <si>
    <t>Construcción de Pisos Firmes en viviendas de la Cabecera Municipal así como en varias localidades de Rio Grande, Zacatecas, en atención a las solicitudes de la ciudadanía, para la población de bajos recursos (555.39 m2 en 29 viviendas). FISE DIRECTO.</t>
  </si>
  <si>
    <t>Construcción de Techos Firmes en viviendas de la Cabecera Municipal así como en varias localidades de Guadalupe, Zacatecas, en atención a las solicitudes de la ciudadanía, para la población de bajos recursos (456.03 m2 en 17 viviendas). FISE DIRECTO.</t>
  </si>
  <si>
    <t>Rehabilitación en Muros (aplanado en ladrillo o block y aplanado en adobe) en viviendas de la Cabecera Municipal así como en varias localidades de Concepción del Oro, Zacatecas, en atención a las solicitudes de la ciudadanía, para la población de bajos recursos (897.30 m2 en 32 viviendas). FISE DIRECTO.</t>
  </si>
  <si>
    <t>Construcción de Techos Firmes en varias viviendas de la Cabecera Municipal de Monte Escobedo, Zacatecas, en atención a las solicitudes de la ciudadanía, para la población de bajos recursos (120.30 m2 en 5 viviendas). FISE DIRECTO.</t>
  </si>
  <si>
    <t>Rehabilitación en Muros (aplanado en ladrillo o block y aplanado en adobe) en viviendas de la Cabecera Municipal así como en varias localidades de Monte Escobedo, Zacatecas, en atención a las solicitudes de la ciudadanía, para la población de bajos recursos (1,556.97 m2 en 42 viviendas). FISE DIRECTO.</t>
  </si>
  <si>
    <t>Construcción de Cuartos Dormitorio en viviendas de la Cabecera Municipal así como en varias localidades de Guadalupe, Zacatecas, en atención a las solicitudes de la ciudadanía, para la población de bajos recursos (20 cuartos adicionales en 20 viviendas). FISE DIRECTO.</t>
  </si>
  <si>
    <t>Construcción de Techos Firmes en varias viviendas de la Cabecera Municipal de Concepción del Oro, Zacatecas, en atención a las solicitudes de la ciudadanía, para la población de bajos recursos (246.33 m2 en 10 viviendas). FISE DIRECTO.</t>
  </si>
  <si>
    <t>Construcción de Pisos Firmes en viviendas de la Cabecera Municipal así como en varias localidades de Concepción del Oro, Zacatecas, en atención a las solicitudes de la ciudadanía, para la población de bajos recursos (434.92 m2 en 20 viviendas). FISE DIRECTO.</t>
  </si>
  <si>
    <t>Rehabilitación en Muros (aplanado en ladrillo o block y aplanado en adobe) en viviendas de la Cabecera Municipal así como en varias localidades de Momax, Zacatecas, en atención a las solicitudes de la ciudadanía, para la población de bajos recursos (893.70 m2 en 30 viviendas). FISE DIRECTO.</t>
  </si>
  <si>
    <t>Construcción de Techos Firmes (de losa) en varias viviendas de la Cabecera Municipal de El Plateado de Joaquín Amaro, Zacatecas, en atención a las solicitudes de la ciudadanía, para la población de bajos recursos (99 m2 en 5 viviendas). FISE DIRECTO.</t>
  </si>
  <si>
    <t>Rehabilitación en Muros (aplanado en ladrillo o block y aplanado en adobe) en viviendas de la Cabecera Municipal así como en varias localidades de Villanueva, Zacatecas, en atención a las solicitudes de la ciudadanía, para la población de bajos recursos (1,515.33 m2 en 48 viviendas). FISE DIRECTO.</t>
  </si>
  <si>
    <t>Construcción de Techos Firmes (de losa) en varias viviendas de la Cabecera Municipal así como en la localidad de Malpaso del municipio de Villanueva, Zacatecas, en atención a las solicitudes de la ciudadanía, para la población de bajos recursos (277.34 m2 en 10 viviendas). FISE DIRECTO.</t>
  </si>
  <si>
    <t>Rehabilitación en Muros (aplanado en ladrillo o block) en viviendas de la Cabecera Municipal así como en la localidad de San Jerónimo del municipio de Melchor Ocampo, Zacatecas, en atención a las solicitudes de la ciudadanía, para la población de bajos recursos (331.80 m2 en 10 viviendas). FISE DIRECTO.</t>
  </si>
  <si>
    <t>Construcción de Pisos Firmes en varias viviendas de la localidad de San Jerónimo y Presa de Ángeles en el municipio de Melchor Ocampo, Zacatecas, en atención a las solicitudes de la ciudadanía, para la población de bajos recursos (105.04 m2 en 5 viviendas). FISE DIRECTO.</t>
  </si>
  <si>
    <t>Construcción de Techos Firmes en varias viviendas de la Cabecera Municipal de Melchor Ocampo, Zacatecas, en atención a las solicitudes de la ciudadanía, para la población de bajos recursos (151.27 m2 en 5 viviendas). FISE DIRECTO.</t>
  </si>
  <si>
    <t>Construcción de Cuartos Dormitorio en varias viviendas de la Cabecera Municipal de Monte Escobedo, Zacatecas, en atención a las solicitudes de la ciudadanía, para la población de bajos recursos (10 cuartos adicionales en 10 viviendas). FISE DIRECTO.</t>
  </si>
  <si>
    <t>Construcción de Cuarto para Baño en una vivienda de la Cabecera Municipal de El Plateado de Joaquín Amaro, Zacatecas, en atención a las solicitudes de la ciudadanía, para la población de bajos recursos (1 cuarto para baño en 1 vivienda). FISE DIRECTO.</t>
  </si>
  <si>
    <t>Construcción de Cuartos para Baño en varias viviendas de la Cabecera Municipal de Concepción del Oro, Zacatecas, en atención a las solicitudes de la ciudadanía, para la población de bajos recursos (5 cuartos para baño en 5 viviendas). FISE DIRECTO.</t>
  </si>
  <si>
    <t>$636,735.23</t>
  </si>
  <si>
    <t>$955,102.84</t>
  </si>
  <si>
    <t>$157,274.76</t>
  </si>
  <si>
    <t>$157,965.32</t>
  </si>
  <si>
    <t>$133,072.28</t>
  </si>
  <si>
    <t>$224,441.28</t>
  </si>
  <si>
    <t>$318,367.61</t>
  </si>
  <si>
    <t>$493,648.10</t>
  </si>
  <si>
    <t>$509,388.16</t>
  </si>
  <si>
    <t>$573,061.71</t>
  </si>
  <si>
    <t>$283,922.55</t>
  </si>
  <si>
    <t>$223,007.36</t>
  </si>
  <si>
    <t>$264,928.32</t>
  </si>
  <si>
    <t>$51,754.27</t>
  </si>
  <si>
    <t>$109,135.44</t>
  </si>
  <si>
    <t>$446,746.43</t>
  </si>
  <si>
    <t>$454,634.49</t>
  </si>
  <si>
    <t>$531,683.50</t>
  </si>
  <si>
    <t>$359,158.20</t>
  </si>
  <si>
    <t>$238,695.28</t>
  </si>
  <si>
    <t>$238,695.29</t>
  </si>
  <si>
    <t>$298,369.11</t>
  </si>
  <si>
    <t>$477,390.56</t>
  </si>
  <si>
    <t>$477,390.58</t>
  </si>
  <si>
    <t>$596,738.23</t>
  </si>
  <si>
    <t>$122,013.90</t>
  </si>
  <si>
    <t>$166,775.50</t>
  </si>
  <si>
    <t>$139,999.84</t>
  </si>
  <si>
    <t>$135,248.36</t>
  </si>
  <si>
    <t>$73,305.62</t>
  </si>
  <si>
    <t>$46,356.25</t>
  </si>
  <si>
    <t>$192,953.59</t>
  </si>
  <si>
    <t>$813,844.46</t>
  </si>
  <si>
    <t>$194,879.48</t>
  </si>
  <si>
    <t>$214,690.99</t>
  </si>
  <si>
    <t>$324,322.62</t>
  </si>
  <si>
    <t>$1,273,470.46</t>
  </si>
  <si>
    <t>$439,607.91</t>
  </si>
  <si>
    <t>$151,099.91</t>
  </si>
  <si>
    <t>$158,851.18</t>
  </si>
  <si>
    <t>$176,678.37</t>
  </si>
  <si>
    <t>$304,101.86</t>
  </si>
  <si>
    <t>$494,949.28</t>
  </si>
  <si>
    <t>$53,837.87</t>
  </si>
  <si>
    <t>$36,493.00</t>
  </si>
  <si>
    <t>$269,960.98</t>
  </si>
  <si>
    <t>$59,673.82</t>
  </si>
  <si>
    <t>48 - Tlaltenango de Sánchez Román</t>
  </si>
  <si>
    <t>55 - Villanueva</t>
  </si>
  <si>
    <t>23 - Juchipila</t>
  </si>
  <si>
    <t>33 - Moyahua de Estrada</t>
  </si>
  <si>
    <t>47 - Teúl de González Ortega</t>
  </si>
  <si>
    <t>40 - Sain Alto</t>
  </si>
  <si>
    <t>51 - Villa de Cos</t>
  </si>
  <si>
    <t>19 - Jalpa</t>
  </si>
  <si>
    <t>39 - Río Grande</t>
  </si>
  <si>
    <t>15 - El Plateado de Joaquín Amaro</t>
  </si>
  <si>
    <t>20 - Jerez</t>
  </si>
  <si>
    <t>27 - Melchor Ocampo</t>
  </si>
  <si>
    <t>17 - Guadalupe</t>
  </si>
  <si>
    <t>45 - Tepechitlán</t>
  </si>
  <si>
    <t>7 - Concepción del Oro</t>
  </si>
  <si>
    <t>31 - Monte Escobedo</t>
  </si>
  <si>
    <t>30 - Momax</t>
  </si>
  <si>
    <t xml:space="preserve">999 - Varias </t>
  </si>
  <si>
    <t xml:space="preserve">1 - Jalpa  </t>
  </si>
  <si>
    <t xml:space="preserve">1 - Sain Alto  </t>
  </si>
  <si>
    <t>1 - Jerez de García Salinas</t>
  </si>
  <si>
    <t xml:space="preserve">1 - Melchor Ocampo </t>
  </si>
  <si>
    <t>42 - Malpaso</t>
  </si>
  <si>
    <t xml:space="preserve">1 - Monte Escobedo </t>
  </si>
  <si>
    <t xml:space="preserve">1 - Concepción del Oro </t>
  </si>
  <si>
    <t xml:space="preserve">1 - El Plateado de Joaquín Amaro   </t>
  </si>
  <si>
    <t>Cuarto Adicional</t>
  </si>
  <si>
    <t>Metro Cuadrado</t>
  </si>
  <si>
    <t>Sanitario</t>
  </si>
  <si>
    <t>Ejercicio Fiscal: 2021</t>
  </si>
  <si>
    <t>Ente Público: Secretaría de Desarrollo Social</t>
  </si>
  <si>
    <t>AMPLIACIÓN DE RED DE ALCANTARILLADO EN CALERA LOCALIDAD VÍCTOR ROSALES, ASENTAMIENTO LOMAS DE CALERA II, EN CALLE CERRO DEL TEPEYAC CON 348 ML PARA ABATIR LA CARENCIA DE DRENAJE Y/O ALCANTARILLADO EN 13 VIVIENDAS.</t>
  </si>
  <si>
    <t>CALERA</t>
  </si>
  <si>
    <t>VÍCTOR ROSALES</t>
  </si>
  <si>
    <t>METRO LINEAL</t>
  </si>
  <si>
    <t>REHABILITACIÓN DE RED DE ALCANTARILLADO EN CALERA LOCALIDAD VÍCTOR ROSALES, ASENTAMIENTO PONIENTE, EN CALLE GENERAL GONZÁLEZ ORTEGA NORTE CON 265 ML PARA ABATIR LA CARENCIA DE DRENAJE Y/O ALCANTARILLADO EN 17 VIVIENDAS.</t>
  </si>
  <si>
    <t>AMPLIACIÓN DE RED DE ALCANTARILLADO EN CALERA LOCALIDAD RAMÓN LÓPEZ VELARDE (TORIBIO), ASENTAMIENTO EL CANAL EN CALLE EMILIANO ZAPATA Y CALLE SAN AGUSTÍN CON 160 ML PARA ABATIR LA CARENCIA DE DRENAJE Y/O ALCANTARILLADO EN 10 VIVIENDAS.</t>
  </si>
  <si>
    <t>RAMÓN LÓPEZ VELARDE (TORIBIO)</t>
  </si>
  <si>
    <t>AMPLIACIÓN DE RED DE ALCANTARILLADO EN CALERA LOCALIDAD RAMÓN LÓPEZ VELARDE (TORIBIO), ASENTAMIENTO LAS FLORES EN CALLE ORQUÍDEAS Y CALLE SIN NOMBRE CON 154 ML PARA ABATIR LA CARENCIA DE DRENAJE Y/O ALCANTARILLADO EN 12 VIVIENDAS.</t>
  </si>
  <si>
    <t>CONSTRUCCIÓN DE PAVIMENTACION EN TRINIDAD GARCIA DE LA CADENA, LOCALIDAD TRINIDAD GARCIA DE LA CADENA ASENTAMIENTO CENTRO CALLE FRANCISCO GARCÍA SALINAS CON 427.5 METROS CUADRADOS DE CONCRETO HIDRAULICO ESTAMPADO PARA BENEFICIO DE DOCE VIVIENDAS. (PRIMERA ETAPA)</t>
  </si>
  <si>
    <t xml:space="preserve">TRINIDAD GARCIA DE LA CADENA </t>
  </si>
  <si>
    <t>METRO CUADRADO</t>
  </si>
  <si>
    <t>CONSTRUCCIÓN DE PAVIMENTACIÓN EN GENERAL PÁNFILO NATERA LOCALIDAD SAN JOSÉ DEL SALADILLO EN CALLE FRANCISCO I MADERO CON 1,652.95 METROS CUADRADOS DE CONCRETO HIDRÁULICO, PARA BENEFICIO DE 15 VIVIENDAS. ZAP 0208.</t>
  </si>
  <si>
    <t>GENERAL PANFILO NATERA</t>
  </si>
  <si>
    <t>SAN JOSE EL SALADILLO</t>
  </si>
  <si>
    <t>CONSTRUCCIÓN DE DEPÓSITO O TANQUE DE AGUA ENTUBADA EN HUANUSCO, LOCALIDAD HUANUSCO, ASENTAMIENTO HUANUSCO, EN CALLE SIN NOMBRE CON DEPÓSITO DE 50 M3 DE CAPACIDAD  PARA ABATIR LA CARENCIA DE AGUA POTABLE EN 40 VIVIENDAS</t>
  </si>
  <si>
    <t>TANQUE</t>
  </si>
  <si>
    <t>CONSTRUCCION DE PAVIMENTACION EN JALPA, LOCALIDAD GUADALUPE VICTORIA (LA VILLITA), ASENTAMIENTO GUADALUPE VICTORIA (LA VILLITA) EN CALLE GONZALEZ ORTEGA CON 893.24 M2 DE CONCRETO HIDRÁULICO PARA BENEFICIO DE 3 VIVIENDAS</t>
  </si>
  <si>
    <t>GUADALUPE VICTORIA (LA VILLITA)</t>
  </si>
  <si>
    <t>REHABILITACIÓN DE RED DRENAJE SANITARIO EN JALPA, LOCALIDAD GUADALUPE VICTORIA (LA VILLITA), ASENTAMIENTO GUADALUPE VICTORIA (LA VILLITA) EN CALLE SIN NOMBRE CON 87 ML PARA ABATIR LA CARENCIA DE DRENAJE Y/O ALCANTARILLADO EN 3 VIVIENDAS</t>
  </si>
  <si>
    <t>REHABILITACIÓN DE RED DRENAJE SANITARIO EN JALPA, LOCALIDAD SAN BERNARDO, ASENTAMIENTO SAN BERNARDO EN CALLE SIN NOMBRE CON 415 ML PARA ABATIR LA CARENCIA DE DRENAJE Y/O ALCANTARILLADO EN 3 VIVIENDAS</t>
  </si>
  <si>
    <t>SAN BERNARDO</t>
  </si>
  <si>
    <t>CONSTRUCCIÓN DE LÍNEA DE CONDUCCIÓN DE AGUA POTABLE EN JIMÉNEZ DEL TEUL, LOCALIDAD JIMÉNEZ DEL TEUL, CALLE RAMÓN LÓPEZ VELARDE CARRETERA A CHALCHIHUITES, 850 ML PARA ABATIR LA CARENCIA DE AGUA POTABLE EN 16 VIVIENDAS</t>
  </si>
  <si>
    <t>AMPLIACIÓN DE RED DE ALCANTARILLADO EN JIMÉNEZ DEL TEUL , LOCALIDAD DE JIMÉNEZ DEL TEUL ASENTAMIENTO ARBOLEDAS, CALLE ENCINO, 223 ML PARA ABATIR LA CARENCIA DE DRENAJE Y/O ALCANTARILLADO EN 15 VIVIENDAS.</t>
  </si>
  <si>
    <t>AMPLIACIÓN DE RED DE ALCANTARILLADO EN JUAN ALDAMA, LOCALIDAD JUAN ALDAMA, ASENTAMIENTO 7 DE MARZO EN CALLE FRESNO CON 280 ML PARA ABATIR LA CARENCIA DE DRENAJE Y/O ALCANTARILLADO EN 1 VIVIENDA.</t>
  </si>
  <si>
    <t>AMPLIACIÓN DE LÍNEA DE CONDUCCIÓN DE AGUA POTABLE EN JUAN ALDAMA, LOCALIDAD JUAN ALDAMA, ASENTAMIENTO 7 DE MARZO EN CALLE ANTONIO RÍOS CON 500 ML PARA ABATIR LA CARENCIA DE AGUA POTABLE EN 21 VIVIENDAS.</t>
  </si>
  <si>
    <t>AMPLIACIÓN DE RED DE ALCANTARILLADO EN JUAN ALDAMA, LOCALIDAD JUAN ALDAMA, ASENTAMIENTO PIEDRA ANCHA EN CALLE DEL NOGAL CON 123 ML PARA ABATIR LA CARENCIA DE DRENAJE Y/O ALCANTARILLADO EN 5 VIVIENDAS.</t>
  </si>
  <si>
    <t xml:space="preserve">REHABILITACIÓN DE LÍNEA DE CONDUCCIÓN DE AGUA POTABLE EN JUCHIPILA, LOCALIDAD JUCHIPILA, ASENTAMIENTO CENTRO EN CALLE TENOCHTITLAN CON 208 ML  PARA ABATIR LA CARENCIA DE AGUA POTABLE EN 15 VIVIENDAS </t>
  </si>
  <si>
    <t>REHABILITACIÓN DE RED DE ALCANTARILLADO EN JUCHIPILA, LOCALIDAD JUCHIPILA, ASENTAMIENTO CENTRO EN CALLE TENOCHTITLAN CON 208 ML PARA ABATIR LA CARENCIA DE DRENAJE Y/O ALCANTARILLADO EN 15 VIVIENDAS</t>
  </si>
  <si>
    <t>CONSTRUCCIÓN DE PAVIMENTACIÓN EN JUCHIPILA, LOCALIDAD JUCHIPILA, ASENTAMIENTO CENTRO EN CALLE TENOCHTITLAN CON 314.51 M2 DE CONCRETO HIDRÁULICO  PARA BENEFICIO DE 15 VIVIENDAS</t>
  </si>
  <si>
    <t>CONSTRUCCIÓN DE DRENAJE SANITARIO EN LORETO LOCALIDAD LORETO EN CALLE JOSÉ MARÍA LICEAGA CON 421.55 METROS LINEALES PARA ABATIR LA CARENCIA DE DRENAJE Y/O ALCANTARILLADO EN 5 VIVIENDAS.</t>
  </si>
  <si>
    <t>AMPLIACIÓN DE LÍNEA DE CONDUCCIÓN DE AGUA POTABLE EN MELCHOR OCAMPO LOCALIDAD MELCHOR OCAMPO EN CALLE FRANCISCO I. MADERO CON 107 METROS LINEALES PARA ABATIR LA CARENCIA DE AGUA POTABLE EN 4 VIVIENDAS.</t>
  </si>
  <si>
    <t xml:space="preserve">CONSTRUCCIÓN DE PAVIMENTACIÓN EN MOMAX, LOCALIDAD DE MOMAX  ASENTAMIENTO LOS PILARES CALLE JONICA CON 661 METROS CUADRADOS DE CONCRETO HIDRÁULICO PARA BENEFICIO DE 14 VIVIENDAS.        </t>
  </si>
  <si>
    <t>CONSTRUCCIÓN DE PAVIMENTACIÓN EN MOMAX LOCALIDAD DE MOMAX ASENTAMIENTO LOS PILARES CALLE DORICA CON 602 METROS CUADRADOS DE CONCRETO HIDRÁULICO PARA BENEFICIO DE 14 VIVIENDAS.</t>
  </si>
  <si>
    <t>CONSTRUCCIÓN DE PAVIMENTO CON CONCRETO HIDRÁULICO EN MONTE ESCOBEDO, LOCALIDAD DE MONTE ESCOBEDO, ASENTAMIENTO LAS MESITAS, CALLE PRÓL. MIGUEL HIDALGO, ZAP 0257, 561 M2 CONCRETO HIDRÁULICO PARA BENEFICIO DE 7 VIVIENDAS.</t>
  </si>
  <si>
    <t>CONSTRUCCIÓN DE DEPÓSITO O TANQUE DE AGUA ENTUBADA EN MONTE ESCOBEDO, LOCALIDAD MONTE ESCOBEDO DE LA ZAP 0454 Y 051-A, 300,000 LITROS PARA ABATIR LA CARENCIA DE AGUA POTABLE EN  20 VIVIENDAS.</t>
  </si>
  <si>
    <t>LITROS</t>
  </si>
  <si>
    <t>REHABILITACIÓN DE RED DE ALCANTARILLADO EN NORIA DE ANGELES LOCALIDAD NORIA DE ANGELES ASENTAMIENTO CABECERA MUNICIPAL CON  863 METROS LINEALES PARA ABATIR LA CARENCIA DE DRENAJE Y/O ALCANTARILLADO EN A 20 VIVIENDAS.</t>
  </si>
  <si>
    <t>NORIA DE ANGELES</t>
  </si>
  <si>
    <t>AMPLIACIÓN DE PAVIMENTACIÓN EN NORIA DE ANGELES LOCALIDAD IGNACIO ZARAGOZA (SAN DIEGO) EN CALLE PRIMERO DE MAYO CON  1,166 METROS CUADRADOS  DE CONCRETO HIDRÁULICO PARA BENEFICIO DE 12 VIVIENDAS.</t>
  </si>
  <si>
    <t>IGNACIO ZARAGOZA( SAN DIEGO)</t>
  </si>
  <si>
    <t>AMPLIACIÓN DE LÍNEA DE CONDUCCIÓN DE AGUA POTABLE EN PINOS LOCALIDAD EL TECOMATE EN CALLE ZARAGOZA CON  6,825.50 METROS LINEALES PARA ABATIR LA CARENCIA DE AGUA POTABLE EN 55 VIVIENDAS.)</t>
  </si>
  <si>
    <t>EL TECOMATE</t>
  </si>
  <si>
    <t>CONSTRUCCIÓN DE PAVIMENTACION EN SOMBRERETE, LOCALIDAD SOMBRERETE, COLONIA GONZÁLEZ ORTEGA, CALLE MARTÍN TRIANA 8,567.50 M2 DE CONCRETO ASFÁLTICO PARA BENEFICIO DE 17 VIVIENDAS.</t>
  </si>
  <si>
    <t>M2</t>
  </si>
  <si>
    <t>CONSTRUCCIÓN DE LÍNEA DE CONDUCCIÓN DE AGUA POTABLE EN TABASCO, LOCALIDAD TABASCO, ASENTAMIENTO TABASCO EN CALLE DURAZNO CON 200 ML PARA ABATIR LA CARENCIA DE AGUA POTABLE EN 3 VIVIENDAS</t>
  </si>
  <si>
    <t>TABASCO</t>
  </si>
  <si>
    <t>CONSTRUCCIÓN DE RED DE ALCANTARILLADO EN TABASCO, LOCALIDAD TABASCO, ASENTAMIENTO TABASCO EN CALLE DURAZNO CON 96.5 ML PARA ABATIR LA CARENCIA DE DRENAJE Y/O ALCANTARILLADO EN 3 VIVIENDAS</t>
  </si>
  <si>
    <t>CONSTRUCCIÓN DE PAVIMENTACIÓN EN TABASCO, LOCALIDAD SANTIGO EL CHIQUE (EL CHIQUE), ASENTAMIENTO SANTIAGO EL CHIQUE (EL CHIQUE) EN CALLE JAIME LIMÓN CON 1741.64 M2 DE CONCRETO HIDRÁULICO PARA BENEFICIO DE 15 VIVIENDAS</t>
  </si>
  <si>
    <t>SANTIAGO EL CHIQUE (EL CHIQUE)</t>
  </si>
  <si>
    <t xml:space="preserve">CONSTRUCCIÓN DE PAVIMENTACIÓN EN TEPECHITLAN LOCALIDAD DE TEPECHITLAN ASENTAMIENTO LA AVIACIÓN EN CALLE AEROPUERTO CON 2814 METROS CUADRADOS DE CONCRETO HIDRÁULICO PARA EL BENEFICIO DE 20 VIVIENDAS    </t>
  </si>
  <si>
    <t>TEPECHITLAN</t>
  </si>
  <si>
    <t xml:space="preserve">AMPLIACIÓN DE RED DE ALCANTARILLADO EN TEPECHITLAN LOCALIDAD TEPECHITLAN EN CALLE INDEPENDENCIA CON 68 METROS LINEALES PARA ABATIR LA CARENCIA DE DRENAJE Y/O ALCANTARILLADO EN 13 VIVIENDAS.    </t>
  </si>
  <si>
    <t>CONSTRUCCIÓN DE PAVIMENTACIÓN EN TEPETONGO LOCALIDAD VÍBORAS EN CALLE INSURGENTES CON 1890 M2 CONCRETO HIDRÁULICO PARA BENEFICIO DE 10 VIVIENDAS.</t>
  </si>
  <si>
    <t>VÍBORAS</t>
  </si>
  <si>
    <t>CONSTRUCCIÓN DE PAVIMENTACIÓN TEÚL DE GONZÁLEZ ORTEGA, LOCALIDAD TEÚL DE GONZÁLEZ ORTEGA ASENTAMIENTO CENTRO EN CALLES INDEPENDENCIA Y LÓPEZ VELARDE CON 1354.92 METROS CUADRADOS DE CONCRETO HIDRÁULICO Y EMPEDRADO ZAMPEADO PARA EL BENEFICIO DE 14 VIVIENDAS (PRIMERA ETAPA)</t>
  </si>
  <si>
    <t>TEÚL DE GONZALEZ ORTEGA</t>
  </si>
  <si>
    <t xml:space="preserve">   REHABILITACIÓN DE LINEA DE CONDUCCIÓN DE AGUA POTABLE EN TLALTENANGO LOCALIDAD TLALTENANGO CALLE NICOLAS BRAVO CON 223.2 METROS LINEALES PARA ABATIR LA CARENCIA DE AGUA POTABLE EN 31 VIVIENDAS.      </t>
  </si>
  <si>
    <t>TLALTENANGO</t>
  </si>
  <si>
    <t>Sub-total Proyectos de Infraestructura Social Básica:</t>
  </si>
  <si>
    <t>SUBCONTRATACIÓN DE SERVICIOS CON TERCEROS PARA VERIFICACIÓN Y SEGUIMIENTO DE OBRAS Y ACCIONES FISE</t>
  </si>
  <si>
    <t>ARRENDAMIENTO DE EQUIPO DE TRANSPORTE PARA LA VERIFICACIÓN Y SEGUIMIENTO DE OBRAS Y ACCIONES FISE</t>
  </si>
  <si>
    <t>Sub-total Indirectos:</t>
  </si>
  <si>
    <t>Total Proyectos + Indirectos:</t>
  </si>
  <si>
    <t>*La información anteriormente presentada es proporcionada y elaborada por la Secretaría de Desarrollo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</si>
</sst>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mm/yy"/>
    <numFmt numFmtId="165" formatCode="#,##0_ ;\-#,##0\ "/>
  </numFmts>
  <fonts count="35" x14ac:knownFonts="1">
    <font>
      <sz val="11"/>
      <color theme="1"/>
      <name val="Calibri"/>
      <family val="2"/>
      <scheme val="minor"/>
    </font>
    <font>
      <sz val="10"/>
      <name val="Arial"/>
      <family val="2"/>
    </font>
    <font>
      <b/>
      <sz val="11"/>
      <color indexed="8"/>
      <name val="Calibri"/>
      <family val="2"/>
    </font>
    <font>
      <sz val="10"/>
      <name val="Arial"/>
      <family val="2"/>
    </font>
    <font>
      <sz val="9"/>
      <name val="Arial Narrow"/>
      <family val="2"/>
    </font>
    <font>
      <sz val="8"/>
      <name val="Arial Narrow"/>
      <family val="2"/>
    </font>
    <font>
      <b/>
      <sz val="9"/>
      <name val="Arial Narrow"/>
      <family val="2"/>
    </font>
    <font>
      <b/>
      <sz val="14"/>
      <color indexed="8"/>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b/>
      <sz val="13"/>
      <color theme="3"/>
      <name val="Calibri"/>
      <family val="2"/>
      <scheme val="minor"/>
    </font>
    <font>
      <b/>
      <sz val="11"/>
      <color theme="1"/>
      <name val="Calibri"/>
      <family val="2"/>
      <scheme val="minor"/>
    </font>
    <font>
      <sz val="9"/>
      <color theme="1"/>
      <name val="Calibri"/>
      <family val="2"/>
      <scheme val="minor"/>
    </font>
    <font>
      <sz val="9"/>
      <name val="Calibri"/>
      <family val="2"/>
      <scheme val="minor"/>
    </font>
    <font>
      <sz val="11"/>
      <color rgb="FF000000"/>
      <name val="Calibri"/>
      <family val="2"/>
      <scheme val="minor"/>
    </font>
    <font>
      <b/>
      <sz val="10"/>
      <color theme="0"/>
      <name val="Calibri"/>
      <family val="2"/>
      <scheme val="minor"/>
    </font>
    <font>
      <b/>
      <sz val="14"/>
      <color theme="1"/>
      <name val="Calibri"/>
      <family val="2"/>
      <scheme val="minor"/>
    </font>
    <font>
      <sz val="8"/>
      <name val="Calibri"/>
      <family val="2"/>
      <scheme val="minor"/>
    </font>
    <font>
      <sz val="11"/>
      <color theme="1"/>
      <name val="Calibri"/>
      <family val="2"/>
      <charset val="1"/>
      <scheme val="minor"/>
    </font>
    <font>
      <sz val="10"/>
      <color rgb="FF000000"/>
      <name val="Arial"/>
      <family val="2"/>
    </font>
    <font>
      <b/>
      <sz val="8"/>
      <color theme="1"/>
      <name val="Calibri"/>
      <family val="2"/>
      <scheme val="minor"/>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24994659260841701"/>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B050"/>
        <bgColor indexed="64"/>
      </patternFill>
    </fill>
    <fill>
      <gradientFill degree="90">
        <stop position="0">
          <color rgb="FFFF0000"/>
        </stop>
        <stop position="1">
          <color rgb="FFC00000"/>
        </stop>
      </gradientFill>
    </fill>
    <fill>
      <patternFill patternType="solid">
        <fgColor rgb="FF00823B"/>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0"/>
      </left>
      <right/>
      <top/>
      <bottom/>
      <diagonal/>
    </border>
    <border>
      <left/>
      <right/>
      <top style="medium">
        <color rgb="FF800000"/>
      </top>
      <bottom style="medium">
        <color rgb="FF800000"/>
      </bottom>
      <diagonal/>
    </border>
    <border>
      <left style="thin">
        <color theme="0"/>
      </left>
      <right/>
      <top style="medium">
        <color rgb="FF800000"/>
      </top>
      <bottom style="medium">
        <color rgb="FF800000"/>
      </bottom>
      <diagonal/>
    </border>
    <border>
      <left style="thin">
        <color theme="0"/>
      </left>
      <right style="thin">
        <color theme="0"/>
      </right>
      <top style="medium">
        <color rgb="FF800000"/>
      </top>
      <bottom style="medium">
        <color rgb="FF800000"/>
      </bottom>
      <diagonal/>
    </border>
    <border>
      <left style="thin">
        <color theme="0"/>
      </left>
      <right style="thin">
        <color theme="0"/>
      </right>
      <top style="thin">
        <color theme="0"/>
      </top>
      <bottom style="medium">
        <color rgb="FF800000"/>
      </bottom>
      <diagonal/>
    </border>
    <border>
      <left style="thin">
        <color theme="0"/>
      </left>
      <right style="mediumDashed">
        <color theme="0"/>
      </right>
      <top style="thin">
        <color theme="0"/>
      </top>
      <bottom style="medium">
        <color rgb="FF800000"/>
      </bottom>
      <diagonal/>
    </border>
    <border>
      <left style="mediumDashed">
        <color theme="0"/>
      </left>
      <right style="mediumDashed">
        <color theme="0"/>
      </right>
      <top style="thin">
        <color theme="0"/>
      </top>
      <bottom style="medium">
        <color rgb="FF800000"/>
      </bottom>
      <diagonal/>
    </border>
    <border>
      <left style="mediumDashed">
        <color theme="0"/>
      </left>
      <right/>
      <top style="thin">
        <color theme="0"/>
      </top>
      <bottom style="medium">
        <color rgb="FF800000"/>
      </bottom>
      <diagonal/>
    </border>
    <border>
      <left style="thin">
        <color theme="0"/>
      </left>
      <right style="mediumDashed">
        <color theme="0"/>
      </right>
      <top style="medium">
        <color rgb="FF800000"/>
      </top>
      <bottom style="medium">
        <color rgb="FF800000"/>
      </bottom>
      <diagonal/>
    </border>
    <border>
      <left style="mediumDashed">
        <color theme="0"/>
      </left>
      <right/>
      <top style="medium">
        <color rgb="FF800000"/>
      </top>
      <bottom style="medium">
        <color rgb="FF800000"/>
      </bottom>
      <diagonal/>
    </border>
    <border>
      <left style="thin">
        <color theme="0"/>
      </left>
      <right style="thin">
        <color theme="0"/>
      </right>
      <top style="thin">
        <color theme="0"/>
      </top>
      <bottom/>
      <diagonal/>
    </border>
    <border>
      <left style="thin">
        <color theme="0"/>
      </left>
      <right/>
      <top style="thin">
        <color theme="0"/>
      </top>
      <bottom style="medium">
        <color rgb="FF800000"/>
      </bottom>
      <diagonal/>
    </border>
    <border>
      <left/>
      <right/>
      <top style="thin">
        <color theme="0"/>
      </top>
      <bottom style="medium">
        <color rgb="FF800000"/>
      </bottom>
      <diagonal/>
    </border>
    <border>
      <left/>
      <right style="thin">
        <color theme="0"/>
      </right>
      <top style="thin">
        <color theme="0"/>
      </top>
      <bottom style="medium">
        <color rgb="FF800000"/>
      </bottom>
      <diagonal/>
    </border>
    <border>
      <left style="thin">
        <color theme="0"/>
      </left>
      <right style="thin">
        <color theme="0"/>
      </right>
      <top/>
      <bottom/>
      <diagonal/>
    </border>
    <border>
      <left/>
      <right/>
      <top style="medium">
        <color rgb="FF800000"/>
      </top>
      <bottom/>
      <diagonal/>
    </border>
    <border>
      <left style="thin">
        <color theme="0"/>
      </left>
      <right/>
      <top style="medium">
        <color rgb="FF800000"/>
      </top>
      <bottom/>
      <diagonal/>
    </border>
    <border>
      <left style="thin">
        <color theme="0"/>
      </left>
      <right style="thin">
        <color theme="0"/>
      </right>
      <top style="medium">
        <color rgb="FF800000"/>
      </top>
      <bottom/>
      <diagonal/>
    </border>
    <border>
      <left/>
      <right/>
      <top/>
      <bottom style="thin">
        <color indexed="64"/>
      </bottom>
      <diagonal/>
    </border>
  </borders>
  <cellStyleXfs count="11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4" applyNumberFormat="0" applyAlignment="0" applyProtection="0"/>
    <xf numFmtId="0" fontId="12" fillId="22" borderId="5" applyNumberForma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6" fillId="29" borderId="4" applyNumberFormat="0" applyAlignment="0" applyProtection="0"/>
    <xf numFmtId="0" fontId="17" fillId="30"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8" fillId="31" borderId="0" applyNumberFormat="0" applyBorder="0" applyAlignment="0" applyProtection="0"/>
    <xf numFmtId="0" fontId="1" fillId="0" borderId="0"/>
    <xf numFmtId="0" fontId="1" fillId="0" borderId="0"/>
    <xf numFmtId="0" fontId="3" fillId="0" borderId="0"/>
    <xf numFmtId="0" fontId="1" fillId="0" borderId="0"/>
    <xf numFmtId="0" fontId="19" fillId="0" borderId="0"/>
    <xf numFmtId="0" fontId="8" fillId="32" borderId="8"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0" fontId="20" fillId="21"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10" applyNumberFormat="0" applyFill="0" applyAlignment="0" applyProtection="0"/>
    <xf numFmtId="0" fontId="15" fillId="0" borderId="11" applyNumberFormat="0" applyFill="0" applyAlignment="0" applyProtection="0"/>
    <xf numFmtId="0" fontId="23" fillId="0" borderId="0" applyNumberFormat="0" applyFill="0" applyBorder="0" applyAlignment="0" applyProtection="0"/>
    <xf numFmtId="0" fontId="25" fillId="0" borderId="12" applyNumberFormat="0" applyFill="0" applyAlignment="0" applyProtection="0"/>
    <xf numFmtId="0" fontId="1" fillId="0" borderId="0"/>
    <xf numFmtId="44" fontId="8" fillId="0" borderId="0" applyFont="0" applyFill="0" applyBorder="0" applyAlignment="0" applyProtection="0"/>
    <xf numFmtId="0" fontId="8" fillId="0" borderId="0"/>
    <xf numFmtId="0" fontId="32" fillId="0" borderId="0"/>
    <xf numFmtId="0" fontId="8"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3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0" fontId="8" fillId="0" borderId="0"/>
    <xf numFmtId="43" fontId="8" fillId="0" borderId="0" applyFont="0" applyFill="0" applyBorder="0" applyAlignment="0" applyProtection="0"/>
  </cellStyleXfs>
  <cellXfs count="86">
    <xf numFmtId="0" fontId="0" fillId="0" borderId="0" xfId="0"/>
    <xf numFmtId="0" fontId="0" fillId="0" borderId="0" xfId="0" applyAlignment="1">
      <alignment vertical="center" wrapText="1"/>
    </xf>
    <xf numFmtId="44" fontId="8" fillId="0" borderId="0" xfId="80" applyFont="1" applyAlignment="1">
      <alignment vertical="center" wrapText="1"/>
    </xf>
    <xf numFmtId="43" fontId="8" fillId="0" borderId="0" xfId="33" applyFont="1" applyAlignment="1">
      <alignment vertical="center" wrapText="1"/>
    </xf>
    <xf numFmtId="0" fontId="26" fillId="33" borderId="1" xfId="0" applyFont="1" applyFill="1" applyBorder="1" applyAlignment="1">
      <alignment vertical="center" wrapText="1"/>
    </xf>
    <xf numFmtId="43" fontId="0" fillId="0" borderId="0" xfId="0" applyNumberFormat="1" applyAlignment="1">
      <alignment vertical="center" wrapText="1"/>
    </xf>
    <xf numFmtId="43" fontId="27" fillId="0" borderId="1" xfId="34" applyNumberFormat="1" applyFont="1" applyFill="1" applyBorder="1" applyAlignment="1">
      <alignment horizontal="center" vertical="center" wrapText="1"/>
    </xf>
    <xf numFmtId="49" fontId="4" fillId="0" borderId="2" xfId="0" applyNumberFormat="1" applyFont="1" applyBorder="1" applyAlignment="1" applyProtection="1">
      <alignment horizontal="center" vertical="center" wrapText="1"/>
      <protection locked="0"/>
    </xf>
    <xf numFmtId="43" fontId="4" fillId="0" borderId="2" xfId="34" applyNumberFormat="1"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2" xfId="0" applyNumberFormat="1" applyFont="1" applyBorder="1" applyAlignment="1" applyProtection="1">
      <alignment horizontal="center" vertical="center" wrapText="1"/>
      <protection locked="0"/>
    </xf>
    <xf numFmtId="43" fontId="4" fillId="0" borderId="2" xfId="34" applyNumberFormat="1" applyFont="1" applyFill="1" applyBorder="1" applyAlignment="1">
      <alignment horizontal="center" vertical="center" wrapText="1"/>
    </xf>
    <xf numFmtId="43" fontId="25" fillId="0" borderId="3" xfId="0" applyNumberFormat="1" applyFont="1" applyBorder="1" applyAlignment="1">
      <alignment vertical="center" wrapText="1"/>
    </xf>
    <xf numFmtId="49" fontId="0" fillId="0" borderId="0" xfId="0" applyNumberFormat="1" applyBorder="1" applyAlignment="1">
      <alignment vertical="center" wrapText="1"/>
    </xf>
    <xf numFmtId="165" fontId="25" fillId="0" borderId="3" xfId="0" applyNumberFormat="1" applyFont="1" applyBorder="1" applyAlignment="1">
      <alignment horizontal="center" vertical="center" wrapText="1"/>
    </xf>
    <xf numFmtId="43" fontId="25" fillId="0" borderId="0" xfId="0" applyNumberFormat="1" applyFont="1" applyBorder="1" applyAlignment="1">
      <alignment vertical="center" wrapText="1"/>
    </xf>
    <xf numFmtId="0" fontId="0" fillId="0" borderId="0" xfId="0" applyBorder="1" applyAlignment="1">
      <alignment vertical="center" wrapText="1"/>
    </xf>
    <xf numFmtId="49"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43" fontId="8" fillId="0" borderId="0" xfId="33" applyFont="1"/>
    <xf numFmtId="0" fontId="28" fillId="0" borderId="0" xfId="0" applyFont="1"/>
    <xf numFmtId="43" fontId="8" fillId="0" borderId="0" xfId="33" applyFont="1" applyFill="1" applyBorder="1" applyAlignment="1">
      <alignment vertical="center" wrapText="1"/>
    </xf>
    <xf numFmtId="0" fontId="26" fillId="33" borderId="1" xfId="0" applyFont="1" applyFill="1" applyBorder="1" applyAlignment="1">
      <alignment horizontal="center" vertical="center" wrapText="1"/>
    </xf>
    <xf numFmtId="0" fontId="25" fillId="0" borderId="0" xfId="0" applyFont="1" applyAlignment="1">
      <alignment horizontal="right" vertical="center"/>
    </xf>
    <xf numFmtId="4" fontId="25" fillId="0" borderId="0" xfId="0" applyNumberFormat="1" applyFont="1" applyAlignment="1">
      <alignment horizontal="right" vertical="center"/>
    </xf>
    <xf numFmtId="44" fontId="4" fillId="0" borderId="2" xfId="34" applyNumberFormat="1" applyFont="1" applyBorder="1" applyAlignment="1">
      <alignment horizontal="center" vertical="center" wrapText="1"/>
    </xf>
    <xf numFmtId="3" fontId="4" fillId="0" borderId="2"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left" vertical="top" shrinkToFit="1"/>
      <protection locked="0"/>
    </xf>
    <xf numFmtId="49" fontId="5" fillId="0" borderId="2" xfId="0" applyNumberFormat="1" applyFont="1" applyFill="1" applyBorder="1" applyAlignment="1" applyProtection="1">
      <alignment horizontal="left" vertical="top" shrinkToFit="1"/>
      <protection locked="0"/>
    </xf>
    <xf numFmtId="0" fontId="25" fillId="0" borderId="0" xfId="0" applyFont="1" applyBorder="1" applyAlignment="1">
      <alignment vertical="center" wrapText="1"/>
    </xf>
    <xf numFmtId="44" fontId="6" fillId="0" borderId="3" xfId="34" applyNumberFormat="1" applyFont="1" applyBorder="1" applyAlignment="1">
      <alignment horizontal="center" vertical="center" wrapText="1"/>
    </xf>
    <xf numFmtId="43" fontId="6" fillId="0" borderId="3" xfId="34" applyNumberFormat="1" applyFont="1" applyBorder="1" applyAlignment="1">
      <alignment horizontal="center" vertical="center" wrapText="1"/>
    </xf>
    <xf numFmtId="3" fontId="6" fillId="0" borderId="3" xfId="34" applyNumberFormat="1" applyFont="1" applyBorder="1" applyAlignment="1">
      <alignment horizontal="center" vertical="center" wrapText="1"/>
    </xf>
    <xf numFmtId="43" fontId="25" fillId="0" borderId="0" xfId="33" applyFont="1" applyBorder="1" applyAlignment="1">
      <alignment vertical="center" wrapText="1"/>
    </xf>
    <xf numFmtId="49" fontId="5" fillId="0" borderId="2" xfId="0" applyNumberFormat="1" applyFont="1" applyFill="1" applyBorder="1" applyAlignment="1" applyProtection="1">
      <alignment horizontal="left" vertical="top" wrapText="1"/>
      <protection locked="0"/>
    </xf>
    <xf numFmtId="0" fontId="0" fillId="0" borderId="0" xfId="0" applyAlignment="1">
      <alignment horizontal="right" vertical="center"/>
    </xf>
    <xf numFmtId="0" fontId="0" fillId="0" borderId="13" xfId="0" applyBorder="1" applyAlignment="1">
      <alignment vertical="center" wrapText="1"/>
    </xf>
    <xf numFmtId="0" fontId="0" fillId="34" borderId="0" xfId="0" applyFill="1"/>
    <xf numFmtId="0" fontId="0" fillId="35" borderId="0" xfId="0" applyFill="1"/>
    <xf numFmtId="0" fontId="25" fillId="34" borderId="0" xfId="0" applyFont="1" applyFill="1" applyAlignment="1"/>
    <xf numFmtId="0" fontId="25" fillId="34" borderId="0" xfId="0" applyFont="1" applyFill="1" applyAlignment="1">
      <alignment horizontal="left"/>
    </xf>
    <xf numFmtId="0" fontId="0" fillId="36" borderId="0" xfId="0" applyFill="1" applyAlignment="1"/>
    <xf numFmtId="0" fontId="25" fillId="36" borderId="0" xfId="0" applyFont="1" applyFill="1" applyAlignment="1">
      <alignment horizontal="right"/>
    </xf>
    <xf numFmtId="0" fontId="0" fillId="37" borderId="0" xfId="0" applyFill="1"/>
    <xf numFmtId="0" fontId="29" fillId="38" borderId="14" xfId="0" applyFont="1" applyFill="1" applyBorder="1" applyAlignment="1">
      <alignment horizontal="center" vertical="center" wrapText="1"/>
    </xf>
    <xf numFmtId="0" fontId="29" fillId="38" borderId="15" xfId="0"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0" fillId="0" borderId="0" xfId="0" applyAlignment="1">
      <alignment vertical="center"/>
    </xf>
    <xf numFmtId="43" fontId="0" fillId="35" borderId="0" xfId="33" applyFont="1" applyFill="1"/>
    <xf numFmtId="43" fontId="0" fillId="36" borderId="0" xfId="33" applyFont="1" applyFill="1" applyAlignment="1"/>
    <xf numFmtId="43" fontId="0" fillId="37" borderId="0" xfId="33" applyFont="1" applyFill="1"/>
    <xf numFmtId="43" fontId="0" fillId="0" borderId="0" xfId="33" applyFont="1" applyAlignment="1">
      <alignment vertical="center" wrapText="1"/>
    </xf>
    <xf numFmtId="43" fontId="31" fillId="0" borderId="0" xfId="34" applyNumberFormat="1" applyFont="1" applyFill="1" applyBorder="1" applyAlignment="1">
      <alignment horizontal="center" vertical="center" wrapText="1"/>
    </xf>
    <xf numFmtId="0" fontId="29" fillId="38" borderId="28" xfId="0" applyFont="1" applyFill="1" applyBorder="1" applyAlignment="1">
      <alignment horizontal="center" vertical="center" wrapText="1"/>
    </xf>
    <xf numFmtId="0" fontId="29" fillId="38" borderId="29" xfId="0" applyFont="1" applyFill="1" applyBorder="1" applyAlignment="1">
      <alignment horizontal="center" vertical="center" wrapText="1"/>
    </xf>
    <xf numFmtId="0" fontId="29" fillId="38" borderId="30" xfId="0" applyFont="1" applyFill="1" applyBorder="1" applyAlignment="1">
      <alignment horizontal="center" vertical="center" wrapText="1"/>
    </xf>
    <xf numFmtId="0" fontId="29" fillId="38" borderId="13" xfId="0" applyFont="1" applyFill="1" applyBorder="1" applyAlignment="1">
      <alignment horizontal="center" vertical="center" wrapText="1"/>
    </xf>
    <xf numFmtId="0" fontId="0" fillId="0" borderId="0" xfId="0" applyAlignment="1">
      <alignment wrapText="1"/>
    </xf>
    <xf numFmtId="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5" fillId="0" borderId="0" xfId="0" applyFont="1" applyAlignment="1">
      <alignment wrapText="1"/>
    </xf>
    <xf numFmtId="4" fontId="25" fillId="0" borderId="31" xfId="0" applyNumberFormat="1" applyFont="1" applyBorder="1" applyAlignment="1">
      <alignment horizontal="right" vertical="center" wrapText="1"/>
    </xf>
    <xf numFmtId="4" fontId="25" fillId="0" borderId="0" xfId="0" applyNumberFormat="1" applyFont="1" applyBorder="1" applyAlignment="1">
      <alignment horizontal="right" vertical="center" wrapText="1"/>
    </xf>
    <xf numFmtId="4" fontId="25" fillId="0" borderId="1" xfId="0" applyNumberFormat="1" applyFont="1" applyBorder="1" applyAlignment="1">
      <alignment horizontal="right" vertical="center" wrapText="1"/>
    </xf>
    <xf numFmtId="0" fontId="25" fillId="0" borderId="0" xfId="0" applyFont="1" applyAlignment="1">
      <alignment horizontal="right" vertical="center" wrapText="1"/>
    </xf>
    <xf numFmtId="0" fontId="34" fillId="0" borderId="0" xfId="0" applyFont="1" applyAlignment="1">
      <alignment vertical="center"/>
    </xf>
    <xf numFmtId="0" fontId="0" fillId="0" borderId="1" xfId="0" applyBorder="1" applyAlignment="1">
      <alignment horizontal="center" vertical="center"/>
    </xf>
    <xf numFmtId="0" fontId="26" fillId="33" borderId="1" xfId="0" applyFont="1" applyFill="1" applyBorder="1" applyAlignment="1">
      <alignment horizontal="center" vertical="center" wrapText="1"/>
    </xf>
    <xf numFmtId="0" fontId="30" fillId="34" borderId="0" xfId="0" applyFont="1" applyFill="1" applyAlignment="1">
      <alignment horizontal="center" vertical="center" wrapText="1"/>
    </xf>
    <xf numFmtId="0" fontId="25" fillId="34" borderId="0" xfId="0" applyFont="1" applyFill="1" applyAlignment="1">
      <alignment horizontal="center"/>
    </xf>
    <xf numFmtId="0" fontId="12" fillId="39" borderId="0" xfId="0" applyFont="1" applyFill="1" applyBorder="1" applyAlignment="1">
      <alignment horizontal="center"/>
    </xf>
    <xf numFmtId="0" fontId="29" fillId="38" borderId="17" xfId="0"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29" fillId="38" borderId="18" xfId="0" applyFont="1" applyFill="1" applyBorder="1" applyAlignment="1">
      <alignment horizontal="center" vertical="center" wrapText="1"/>
    </xf>
    <xf numFmtId="0" fontId="29" fillId="38" borderId="19" xfId="0" applyFont="1" applyFill="1" applyBorder="1" applyAlignment="1">
      <alignment horizontal="center" vertical="center" wrapText="1"/>
    </xf>
    <xf numFmtId="0" fontId="29" fillId="38" borderId="20" xfId="0" applyFont="1" applyFill="1" applyBorder="1" applyAlignment="1">
      <alignment horizontal="center" vertical="center" wrapText="1"/>
    </xf>
    <xf numFmtId="0" fontId="29" fillId="38" borderId="21" xfId="0" applyFont="1" applyFill="1" applyBorder="1" applyAlignment="1">
      <alignment horizontal="center" vertical="center" wrapText="1"/>
    </xf>
    <xf numFmtId="0" fontId="29" fillId="38" borderId="22" xfId="0" applyFont="1" applyFill="1" applyBorder="1" applyAlignment="1">
      <alignment horizontal="center" vertical="center" wrapText="1"/>
    </xf>
    <xf numFmtId="0" fontId="29" fillId="38" borderId="23" xfId="0" applyFont="1" applyFill="1" applyBorder="1" applyAlignment="1">
      <alignment horizontal="center" vertical="center" wrapText="1"/>
    </xf>
    <xf numFmtId="0" fontId="29" fillId="38" borderId="27" xfId="0" applyFont="1" applyFill="1" applyBorder="1" applyAlignment="1">
      <alignment horizontal="center" vertical="center" wrapText="1"/>
    </xf>
    <xf numFmtId="43" fontId="29" fillId="38" borderId="23" xfId="33" applyFont="1" applyFill="1" applyBorder="1" applyAlignment="1">
      <alignment horizontal="center" vertical="center" wrapText="1"/>
    </xf>
    <xf numFmtId="43" fontId="29" fillId="38" borderId="27" xfId="33" applyFont="1" applyFill="1" applyBorder="1" applyAlignment="1">
      <alignment horizontal="center" vertical="center" wrapText="1"/>
    </xf>
    <xf numFmtId="0" fontId="29" fillId="38" borderId="24" xfId="0" applyFont="1" applyFill="1" applyBorder="1" applyAlignment="1">
      <alignment horizontal="center" vertical="center" wrapText="1"/>
    </xf>
    <xf numFmtId="0" fontId="29" fillId="38" borderId="25" xfId="0" applyFont="1" applyFill="1" applyBorder="1" applyAlignment="1">
      <alignment horizontal="center" vertical="center" wrapText="1"/>
    </xf>
    <xf numFmtId="0" fontId="29" fillId="38" borderId="26" xfId="0" applyFont="1" applyFill="1" applyBorder="1" applyAlignment="1">
      <alignment horizontal="center" vertical="center" wrapText="1"/>
    </xf>
  </cellXfs>
  <cellStyles count="11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Millares" xfId="33" builtinId="3"/>
    <cellStyle name="Millares [0]_14-FORM-0212 2" xfId="34"/>
    <cellStyle name="Millares 10" xfId="35"/>
    <cellStyle name="Millares 11" xfId="36"/>
    <cellStyle name="Millares 12" xfId="37"/>
    <cellStyle name="Millares 13" xfId="38"/>
    <cellStyle name="Millares 14" xfId="39"/>
    <cellStyle name="Millares 15" xfId="40"/>
    <cellStyle name="Millares 16" xfId="41"/>
    <cellStyle name="Millares 17" xfId="42"/>
    <cellStyle name="Millares 18" xfId="43"/>
    <cellStyle name="Millares 19" xfId="44"/>
    <cellStyle name="Millares 2" xfId="45"/>
    <cellStyle name="Millares 2 2" xfId="104"/>
    <cellStyle name="Millares 20" xfId="46"/>
    <cellStyle name="Millares 21" xfId="47"/>
    <cellStyle name="Millares 22" xfId="48"/>
    <cellStyle name="Millares 23" xfId="49"/>
    <cellStyle name="Millares 24" xfId="50"/>
    <cellStyle name="Millares 25" xfId="51"/>
    <cellStyle name="Millares 26" xfId="52"/>
    <cellStyle name="Millares 27" xfId="53"/>
    <cellStyle name="Millares 28" xfId="54"/>
    <cellStyle name="Millares 29" xfId="55"/>
    <cellStyle name="Millares 3" xfId="56"/>
    <cellStyle name="Millares 3 2" xfId="111"/>
    <cellStyle name="Millares 3 3" xfId="109"/>
    <cellStyle name="Millares 30" xfId="57"/>
    <cellStyle name="Millares 31" xfId="58"/>
    <cellStyle name="Millares 32" xfId="59"/>
    <cellStyle name="Millares 33" xfId="60"/>
    <cellStyle name="Millares 34" xfId="61"/>
    <cellStyle name="Millares 35" xfId="62"/>
    <cellStyle name="Millares 36" xfId="63"/>
    <cellStyle name="Millares 37" xfId="64"/>
    <cellStyle name="Millares 38" xfId="65"/>
    <cellStyle name="Millares 39" xfId="66"/>
    <cellStyle name="Millares 4" xfId="67"/>
    <cellStyle name="Millares 40" xfId="68"/>
    <cellStyle name="Millares 41" xfId="69"/>
    <cellStyle name="Millares 42" xfId="70"/>
    <cellStyle name="Millares 43" xfId="71"/>
    <cellStyle name="Millares 44" xfId="72"/>
    <cellStyle name="Millares 45" xfId="73"/>
    <cellStyle name="Millares 46" xfId="74"/>
    <cellStyle name="Millares 47" xfId="117"/>
    <cellStyle name="Millares 5" xfId="75"/>
    <cellStyle name="Millares 6" xfId="76"/>
    <cellStyle name="Millares 7" xfId="77"/>
    <cellStyle name="Millares 8" xfId="78"/>
    <cellStyle name="Millares 9" xfId="79"/>
    <cellStyle name="Moneda" xfId="80" builtinId="4"/>
    <cellStyle name="Moneda 10" xfId="106"/>
    <cellStyle name="Moneda 11" xfId="114"/>
    <cellStyle name="Moneda 12" xfId="110"/>
    <cellStyle name="Moneda 2" xfId="108"/>
    <cellStyle name="Moneda 3" xfId="113"/>
    <cellStyle name="Moneda 4" xfId="98"/>
    <cellStyle name="Moneda 4 2" xfId="115"/>
    <cellStyle name="Moneda 7" xfId="103"/>
    <cellStyle name="Moneda 7 2" xfId="112"/>
    <cellStyle name="Moneda 8" xfId="107"/>
    <cellStyle name="Neutral" xfId="81" builtinId="28" customBuiltin="1"/>
    <cellStyle name="Normal" xfId="0" builtinId="0"/>
    <cellStyle name="Normal 10" xfId="99"/>
    <cellStyle name="Normal 12" xfId="101"/>
    <cellStyle name="Normal 15" xfId="116"/>
    <cellStyle name="Normal 19" xfId="105"/>
    <cellStyle name="Normal 2" xfId="82"/>
    <cellStyle name="Normal 2 2" xfId="83"/>
    <cellStyle name="Normal 3" xfId="84"/>
    <cellStyle name="Normal 3 2" xfId="85"/>
    <cellStyle name="Normal 3 3" xfId="97"/>
    <cellStyle name="Normal 5" xfId="102"/>
    <cellStyle name="Normal 6" xfId="86"/>
    <cellStyle name="Normal 8" xfId="100"/>
    <cellStyle name="Notas" xfId="87" builtinId="10" customBuiltin="1"/>
    <cellStyle name="Porcentaje 2" xfId="88"/>
    <cellStyle name="Porcentaje 3" xfId="89"/>
    <cellStyle name="Salida" xfId="90" builtinId="21" customBuiltin="1"/>
    <cellStyle name="Texto de advertencia" xfId="91" builtinId="11" customBuiltin="1"/>
    <cellStyle name="Texto explicativo" xfId="92" builtinId="53" customBuiltin="1"/>
    <cellStyle name="Título 2" xfId="93" builtinId="17" customBuiltin="1"/>
    <cellStyle name="Título 3" xfId="94" builtinId="18" customBuiltin="1"/>
    <cellStyle name="Título 4" xfId="95"/>
    <cellStyle name="Total" xfId="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28575</xdr:rowOff>
    </xdr:from>
    <xdr:to>
      <xdr:col>1</xdr:col>
      <xdr:colOff>57150</xdr:colOff>
      <xdr:row>5</xdr:row>
      <xdr:rowOff>0</xdr:rowOff>
    </xdr:to>
    <xdr:pic>
      <xdr:nvPicPr>
        <xdr:cNvPr id="1037" name="0 Imagen">
          <a:extLst>
            <a:ext uri="{FF2B5EF4-FFF2-40B4-BE49-F238E27FC236}">
              <a16:creationId xmlns:a16="http://schemas.microsoft.com/office/drawing/2014/main" xmlns="" id="{3E66526D-DDA1-4937-9A8E-A5778B575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633" t="-2" b="84863"/>
        <a:stretch>
          <a:fillRect/>
        </a:stretch>
      </xdr:blipFill>
      <xdr:spPr bwMode="auto">
        <a:xfrm>
          <a:off x="152400" y="66675"/>
          <a:ext cx="24669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1</xdr:row>
      <xdr:rowOff>19050</xdr:rowOff>
    </xdr:from>
    <xdr:to>
      <xdr:col>0</xdr:col>
      <xdr:colOff>2533650</xdr:colOff>
      <xdr:row>4</xdr:row>
      <xdr:rowOff>171450</xdr:rowOff>
    </xdr:to>
    <xdr:pic>
      <xdr:nvPicPr>
        <xdr:cNvPr id="3" name="Imagen 2">
          <a:extLst>
            <a:ext uri="{FF2B5EF4-FFF2-40B4-BE49-F238E27FC236}">
              <a16:creationId xmlns:a16="http://schemas.microsoft.com/office/drawing/2014/main" xmlns="" id="{B13C8DAF-01C4-4C0E-8BDC-281F320B28D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338" t="3813" r="3813" b="86092"/>
        <a:stretch/>
      </xdr:blipFill>
      <xdr:spPr>
        <a:xfrm>
          <a:off x="85725" y="57150"/>
          <a:ext cx="2447925"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1</xdr:row>
      <xdr:rowOff>19050</xdr:rowOff>
    </xdr:from>
    <xdr:to>
      <xdr:col>0</xdr:col>
      <xdr:colOff>2533650</xdr:colOff>
      <xdr:row>4</xdr:row>
      <xdr:rowOff>171450</xdr:rowOff>
    </xdr:to>
    <xdr:pic>
      <xdr:nvPicPr>
        <xdr:cNvPr id="2" name="Imagen 1">
          <a:extLst>
            <a:ext uri="{FF2B5EF4-FFF2-40B4-BE49-F238E27FC236}">
              <a16:creationId xmlns:a16="http://schemas.microsoft.com/office/drawing/2014/main" xmlns="" id="{B13C8DAF-01C4-4C0E-8BDC-281F320B28D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338" t="3813" r="3813" b="86092"/>
        <a:stretch/>
      </xdr:blipFill>
      <xdr:spPr>
        <a:xfrm>
          <a:off x="85725" y="57150"/>
          <a:ext cx="2447925" cy="771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pane ySplit="3" topLeftCell="A4" activePane="bottomLeft" state="frozen"/>
      <selection pane="bottomLeft" activeCell="H7" sqref="H7"/>
    </sheetView>
  </sheetViews>
  <sheetFormatPr baseColWidth="10" defaultRowHeight="15" x14ac:dyDescent="0.25"/>
  <cols>
    <col min="1" max="1" width="50.140625" style="1" customWidth="1"/>
    <col min="2" max="2" width="14.5703125" style="1" bestFit="1" customWidth="1"/>
    <col min="3" max="3" width="12.5703125" style="1" bestFit="1" customWidth="1"/>
    <col min="4" max="4" width="16.5703125" style="1" bestFit="1" customWidth="1"/>
    <col min="5" max="5" width="13.140625" style="1" customWidth="1"/>
    <col min="6" max="6" width="11.42578125" style="1" customWidth="1"/>
    <col min="7" max="7" width="17.140625" style="1" customWidth="1"/>
    <col min="8" max="8" width="14.5703125" style="1" bestFit="1" customWidth="1"/>
    <col min="9" max="9" width="12.28515625" style="1" customWidth="1"/>
    <col min="10" max="12" width="11.42578125" style="1"/>
    <col min="13" max="13" width="11.42578125" style="3"/>
    <col min="14" max="16384" width="11.42578125" style="1"/>
  </cols>
  <sheetData>
    <row r="1" spans="1:13" x14ac:dyDescent="0.25">
      <c r="H1" s="35" t="s">
        <v>69</v>
      </c>
      <c r="L1" s="3"/>
      <c r="M1" s="1"/>
    </row>
    <row r="2" spans="1:13" x14ac:dyDescent="0.25">
      <c r="L2" s="3"/>
      <c r="M2" s="1"/>
    </row>
    <row r="3" spans="1:13" x14ac:dyDescent="0.25">
      <c r="A3" s="67" t="s">
        <v>68</v>
      </c>
      <c r="B3" s="67"/>
      <c r="C3" s="67"/>
      <c r="D3" s="67"/>
      <c r="E3" s="67"/>
      <c r="F3" s="67"/>
      <c r="G3" s="67"/>
      <c r="H3" s="67"/>
      <c r="L3" s="3"/>
      <c r="M3" s="1"/>
    </row>
    <row r="4" spans="1:13" x14ac:dyDescent="0.25">
      <c r="A4" s="67" t="s">
        <v>11</v>
      </c>
      <c r="B4" s="67"/>
      <c r="C4" s="67"/>
      <c r="D4" s="67"/>
      <c r="E4" s="67"/>
      <c r="F4" s="67"/>
      <c r="G4" s="67"/>
      <c r="H4" s="67"/>
      <c r="L4" s="3"/>
      <c r="M4" s="1"/>
    </row>
    <row r="6" spans="1:13" x14ac:dyDescent="0.25">
      <c r="F6" s="23" t="s">
        <v>5</v>
      </c>
      <c r="G6" s="24">
        <v>63405327</v>
      </c>
      <c r="H6" s="2"/>
    </row>
    <row r="8" spans="1:13" ht="15" customHeight="1" x14ac:dyDescent="0.25">
      <c r="A8" s="68" t="s">
        <v>10</v>
      </c>
      <c r="B8" s="68" t="s">
        <v>9</v>
      </c>
      <c r="C8" s="68" t="s">
        <v>8</v>
      </c>
      <c r="D8" s="68"/>
      <c r="E8" s="68"/>
      <c r="F8" s="68" t="s">
        <v>3</v>
      </c>
      <c r="G8" s="68"/>
      <c r="H8" s="68" t="s">
        <v>4</v>
      </c>
      <c r="I8" s="68"/>
    </row>
    <row r="9" spans="1:13" ht="25.5" customHeight="1" x14ac:dyDescent="0.25">
      <c r="A9" s="68"/>
      <c r="B9" s="68"/>
      <c r="C9" s="4" t="s">
        <v>0</v>
      </c>
      <c r="D9" s="4" t="s">
        <v>1</v>
      </c>
      <c r="E9" s="4" t="s">
        <v>2</v>
      </c>
      <c r="F9" s="68"/>
      <c r="G9" s="68"/>
      <c r="H9" s="22" t="s">
        <v>6</v>
      </c>
      <c r="I9" s="22" t="s">
        <v>7</v>
      </c>
    </row>
    <row r="10" spans="1:13" x14ac:dyDescent="0.25">
      <c r="A10" s="7" t="s">
        <v>13</v>
      </c>
      <c r="B10" s="25">
        <v>63405327</v>
      </c>
      <c r="C10" s="6" t="s">
        <v>14</v>
      </c>
      <c r="D10" s="7" t="s">
        <v>15</v>
      </c>
      <c r="E10" s="7" t="s">
        <v>17</v>
      </c>
      <c r="F10" s="26">
        <v>10017</v>
      </c>
      <c r="G10" s="26" t="s">
        <v>16</v>
      </c>
      <c r="H10" s="26">
        <f>F10*4.5*0.6</f>
        <v>27045.899999999998</v>
      </c>
      <c r="I10" s="26">
        <f>F10*4.5*0.4</f>
        <v>18030.600000000002</v>
      </c>
    </row>
    <row r="11" spans="1:13" x14ac:dyDescent="0.25">
      <c r="A11" s="7"/>
      <c r="B11" s="8"/>
      <c r="C11" s="6"/>
      <c r="D11" s="7"/>
      <c r="E11" s="7"/>
      <c r="F11" s="9"/>
      <c r="G11" s="7"/>
      <c r="H11" s="9"/>
      <c r="I11" s="9"/>
      <c r="M11" s="21"/>
    </row>
    <row r="12" spans="1:13" x14ac:dyDescent="0.25">
      <c r="A12" s="7"/>
      <c r="B12" s="8"/>
      <c r="C12" s="6"/>
      <c r="D12" s="7"/>
      <c r="E12" s="7"/>
      <c r="F12" s="9"/>
      <c r="G12" s="7"/>
      <c r="H12" s="9"/>
      <c r="I12" s="9"/>
      <c r="M12" s="21"/>
    </row>
    <row r="13" spans="1:13" x14ac:dyDescent="0.25">
      <c r="A13" s="7"/>
      <c r="B13" s="8"/>
      <c r="C13" s="6"/>
      <c r="D13" s="7"/>
      <c r="E13" s="7"/>
      <c r="F13" s="9"/>
      <c r="G13" s="7"/>
      <c r="H13" s="9"/>
      <c r="I13" s="9"/>
      <c r="M13" s="21"/>
    </row>
    <row r="14" spans="1:13" x14ac:dyDescent="0.25">
      <c r="A14" s="7"/>
      <c r="B14" s="8"/>
      <c r="C14" s="6"/>
      <c r="D14" s="7"/>
      <c r="E14" s="7"/>
      <c r="F14" s="9"/>
      <c r="G14" s="7"/>
      <c r="H14" s="9"/>
      <c r="I14" s="9"/>
      <c r="M14" s="21"/>
    </row>
    <row r="15" spans="1:13" x14ac:dyDescent="0.25">
      <c r="A15" s="7"/>
      <c r="B15" s="8"/>
      <c r="C15" s="6"/>
      <c r="D15" s="7"/>
      <c r="E15" s="7"/>
      <c r="F15" s="9"/>
      <c r="G15" s="7"/>
      <c r="H15" s="9"/>
      <c r="I15" s="9"/>
      <c r="M15" s="21"/>
    </row>
    <row r="16" spans="1:13" x14ac:dyDescent="0.25">
      <c r="A16" s="7"/>
      <c r="B16" s="8"/>
      <c r="C16" s="6"/>
      <c r="D16" s="7"/>
      <c r="E16" s="7"/>
      <c r="F16" s="9"/>
      <c r="G16" s="7"/>
      <c r="H16" s="9"/>
      <c r="I16" s="9"/>
      <c r="M16" s="21"/>
    </row>
    <row r="17" spans="1:13" x14ac:dyDescent="0.25">
      <c r="A17" s="7"/>
      <c r="B17" s="8"/>
      <c r="C17" s="6"/>
      <c r="D17" s="7"/>
      <c r="E17" s="7"/>
      <c r="F17" s="9"/>
      <c r="G17" s="7"/>
      <c r="H17" s="9"/>
      <c r="I17" s="9"/>
      <c r="M17" s="21"/>
    </row>
    <row r="18" spans="1:13" x14ac:dyDescent="0.25">
      <c r="A18" s="7"/>
      <c r="B18" s="8"/>
      <c r="C18" s="6"/>
      <c r="D18" s="7"/>
      <c r="E18" s="7"/>
      <c r="F18" s="9"/>
      <c r="G18" s="7"/>
      <c r="H18" s="9"/>
      <c r="I18" s="9"/>
      <c r="M18" s="21"/>
    </row>
    <row r="19" spans="1:13" x14ac:dyDescent="0.25">
      <c r="A19" s="7"/>
      <c r="B19" s="8"/>
      <c r="C19" s="6"/>
      <c r="D19" s="7"/>
      <c r="E19" s="7"/>
      <c r="F19" s="9"/>
      <c r="G19" s="7"/>
      <c r="H19" s="9"/>
      <c r="I19" s="9"/>
      <c r="M19" s="21"/>
    </row>
    <row r="20" spans="1:13" x14ac:dyDescent="0.25">
      <c r="A20" s="7"/>
      <c r="B20" s="8"/>
      <c r="C20" s="6"/>
      <c r="D20" s="7"/>
      <c r="E20" s="7"/>
      <c r="F20" s="9"/>
      <c r="G20" s="7"/>
      <c r="H20" s="9"/>
      <c r="I20" s="9"/>
      <c r="M20" s="21"/>
    </row>
    <row r="21" spans="1:13" x14ac:dyDescent="0.25">
      <c r="A21" s="7"/>
      <c r="B21" s="8"/>
      <c r="C21" s="6"/>
      <c r="D21" s="7"/>
      <c r="E21" s="7"/>
      <c r="F21" s="9"/>
      <c r="G21" s="7"/>
      <c r="H21" s="9"/>
      <c r="I21" s="9"/>
      <c r="M21" s="21"/>
    </row>
    <row r="22" spans="1:13" x14ac:dyDescent="0.25">
      <c r="A22" s="7"/>
      <c r="B22" s="8"/>
      <c r="C22" s="6"/>
      <c r="D22" s="7"/>
      <c r="E22" s="7"/>
      <c r="F22" s="9"/>
      <c r="G22" s="7"/>
      <c r="H22" s="9"/>
      <c r="I22" s="9"/>
      <c r="M22" s="21"/>
    </row>
    <row r="23" spans="1:13" x14ac:dyDescent="0.25">
      <c r="A23" s="7"/>
      <c r="B23" s="8"/>
      <c r="C23" s="6"/>
      <c r="D23" s="7"/>
      <c r="E23" s="7"/>
      <c r="F23" s="9"/>
      <c r="G23" s="7"/>
      <c r="H23" s="9"/>
      <c r="I23" s="9"/>
    </row>
    <row r="24" spans="1:13" x14ac:dyDescent="0.25">
      <c r="A24" s="7"/>
      <c r="B24" s="8"/>
      <c r="C24" s="6"/>
      <c r="D24" s="7"/>
      <c r="E24" s="7"/>
      <c r="F24" s="9"/>
      <c r="G24" s="7"/>
      <c r="H24" s="9"/>
      <c r="I24" s="9"/>
    </row>
    <row r="25" spans="1:13" x14ac:dyDescent="0.25">
      <c r="A25" s="7"/>
      <c r="B25" s="8"/>
      <c r="C25" s="6"/>
      <c r="D25" s="7"/>
      <c r="E25" s="7"/>
      <c r="F25" s="9"/>
      <c r="G25" s="7"/>
      <c r="H25" s="9"/>
      <c r="I25" s="9"/>
    </row>
    <row r="26" spans="1:13" x14ac:dyDescent="0.25">
      <c r="A26" s="7"/>
      <c r="B26" s="11"/>
      <c r="C26" s="6"/>
      <c r="D26" s="7"/>
      <c r="E26" s="7"/>
      <c r="F26" s="9"/>
      <c r="G26" s="7"/>
      <c r="H26" s="9"/>
      <c r="I26" s="9"/>
    </row>
    <row r="27" spans="1:13" x14ac:dyDescent="0.25">
      <c r="A27" s="7"/>
      <c r="B27" s="11"/>
      <c r="C27" s="6"/>
      <c r="D27" s="7"/>
      <c r="E27" s="7"/>
      <c r="F27" s="10"/>
      <c r="G27" s="7"/>
      <c r="H27" s="9"/>
      <c r="I27" s="9"/>
    </row>
    <row r="28" spans="1:13" x14ac:dyDescent="0.25">
      <c r="A28" s="7"/>
      <c r="B28" s="11"/>
      <c r="C28" s="6"/>
      <c r="D28" s="7"/>
      <c r="E28" s="7"/>
      <c r="F28" s="9"/>
      <c r="G28" s="7"/>
      <c r="H28" s="9"/>
      <c r="I28" s="9"/>
    </row>
    <row r="29" spans="1:13" x14ac:dyDescent="0.25">
      <c r="A29" s="7"/>
      <c r="B29" s="11"/>
      <c r="C29" s="6"/>
      <c r="D29" s="7"/>
      <c r="E29" s="7"/>
      <c r="F29" s="10"/>
      <c r="G29" s="7"/>
      <c r="H29" s="9"/>
      <c r="I29" s="9"/>
    </row>
    <row r="30" spans="1:13" x14ac:dyDescent="0.25">
      <c r="A30" s="7"/>
      <c r="B30" s="11"/>
      <c r="C30" s="6"/>
      <c r="D30" s="7"/>
      <c r="E30" s="7"/>
      <c r="F30" s="9"/>
      <c r="G30" s="7"/>
      <c r="H30" s="9"/>
      <c r="I30" s="9"/>
    </row>
    <row r="31" spans="1:13" x14ac:dyDescent="0.25">
      <c r="A31" s="7"/>
      <c r="B31" s="11"/>
      <c r="C31" s="6"/>
      <c r="D31" s="7"/>
      <c r="E31" s="7"/>
      <c r="F31" s="9"/>
      <c r="G31" s="7"/>
      <c r="H31" s="9"/>
      <c r="I31" s="9"/>
    </row>
    <row r="32" spans="1:13" x14ac:dyDescent="0.25">
      <c r="A32" s="7"/>
      <c r="B32" s="11"/>
      <c r="C32" s="6"/>
      <c r="D32" s="7"/>
      <c r="E32" s="7"/>
      <c r="F32" s="9"/>
      <c r="G32" s="7"/>
      <c r="H32" s="9"/>
      <c r="I32" s="9"/>
    </row>
    <row r="33" spans="1:9" x14ac:dyDescent="0.25">
      <c r="A33" s="7"/>
      <c r="B33" s="11"/>
      <c r="C33" s="6"/>
      <c r="D33" s="7"/>
      <c r="E33" s="7"/>
      <c r="F33" s="9"/>
      <c r="G33" s="7"/>
      <c r="H33" s="9"/>
      <c r="I33" s="9"/>
    </row>
    <row r="34" spans="1:9" x14ac:dyDescent="0.25">
      <c r="A34" s="17"/>
      <c r="B34" s="11"/>
      <c r="C34" s="6"/>
      <c r="D34" s="17"/>
      <c r="E34" s="17"/>
      <c r="F34" s="18"/>
      <c r="G34" s="17"/>
      <c r="H34" s="18"/>
      <c r="I34" s="18"/>
    </row>
    <row r="35" spans="1:9" x14ac:dyDescent="0.25">
      <c r="A35" s="17"/>
      <c r="B35" s="11"/>
      <c r="C35" s="6"/>
      <c r="D35" s="17"/>
      <c r="E35" s="17"/>
      <c r="F35" s="18"/>
      <c r="G35" s="17"/>
      <c r="H35" s="18"/>
      <c r="I35" s="18"/>
    </row>
    <row r="36" spans="1:9" x14ac:dyDescent="0.25">
      <c r="B36" s="12"/>
      <c r="C36" s="12"/>
      <c r="D36" s="12"/>
      <c r="E36" s="12"/>
      <c r="F36" s="14"/>
      <c r="G36" s="14"/>
      <c r="H36" s="14"/>
      <c r="I36" s="14"/>
    </row>
    <row r="37" spans="1:9" x14ac:dyDescent="0.25">
      <c r="B37" s="15"/>
      <c r="C37" s="16"/>
      <c r="D37" s="16"/>
      <c r="E37" s="16"/>
      <c r="F37" s="16"/>
      <c r="G37" s="16"/>
      <c r="H37" s="16"/>
      <c r="I37" s="16"/>
    </row>
    <row r="38" spans="1:9" x14ac:dyDescent="0.25">
      <c r="B38" s="13"/>
      <c r="C38" s="5"/>
    </row>
  </sheetData>
  <mergeCells count="7">
    <mergeCell ref="A3:H3"/>
    <mergeCell ref="A4:H4"/>
    <mergeCell ref="A8:A9"/>
    <mergeCell ref="B8:B9"/>
    <mergeCell ref="C8:E8"/>
    <mergeCell ref="F8:G9"/>
    <mergeCell ref="H8:I8"/>
  </mergeCells>
  <pageMargins left="0" right="0" top="0.74803149606299213" bottom="0.74803149606299213" header="0.31496062992125984" footer="0.31496062992125984"/>
  <pageSetup scale="50" orientation="portrait" r:id="rId1"/>
  <ignoredErrors>
    <ignoredError sqref="H10:I1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view="pageBreakPreview" zoomScale="85" zoomScaleNormal="100" zoomScaleSheetLayoutView="85" workbookViewId="0">
      <pane xSplit="1" ySplit="16" topLeftCell="B47" activePane="bottomRight" state="frozen"/>
      <selection pane="topRight" activeCell="B1" sqref="B1"/>
      <selection pane="bottomLeft" activeCell="A8" sqref="A8"/>
      <selection pane="bottomRight" activeCell="A10" sqref="A10:I10"/>
    </sheetView>
  </sheetViews>
  <sheetFormatPr baseColWidth="10" defaultRowHeight="15" x14ac:dyDescent="0.25"/>
  <cols>
    <col min="1" max="1" width="38.42578125" style="1" customWidth="1"/>
    <col min="2" max="2" width="11" style="1" bestFit="1" customWidth="1"/>
    <col min="3" max="3" width="12.5703125" style="1" bestFit="1" customWidth="1"/>
    <col min="4" max="4" width="24.7109375" style="1" customWidth="1"/>
    <col min="5" max="5" width="13.140625" style="1" customWidth="1"/>
    <col min="6" max="6" width="8.140625" style="1" customWidth="1"/>
    <col min="7" max="7" width="13.85546875" style="1" customWidth="1"/>
    <col min="8" max="8" width="7.42578125" style="1" bestFit="1" customWidth="1"/>
    <col min="9" max="9" width="8.140625" style="1" bestFit="1" customWidth="1"/>
    <col min="10" max="11" width="11.42578125" style="1"/>
    <col min="12" max="12" width="11.42578125" style="3"/>
    <col min="13" max="16384" width="11.42578125" style="1"/>
  </cols>
  <sheetData>
    <row r="1" spans="1:10" customFormat="1" ht="3" customHeight="1" x14ac:dyDescent="0.25">
      <c r="A1" s="38"/>
      <c r="B1" s="38"/>
      <c r="C1" s="38"/>
      <c r="D1" s="38"/>
      <c r="E1" s="38"/>
      <c r="F1" s="38"/>
      <c r="G1" s="38"/>
      <c r="H1" s="38"/>
      <c r="I1" s="38"/>
    </row>
    <row r="2" spans="1:10" customFormat="1" ht="18.75" x14ac:dyDescent="0.3">
      <c r="A2" s="37"/>
      <c r="B2" s="69" t="s">
        <v>70</v>
      </c>
      <c r="C2" s="69"/>
      <c r="D2" s="69"/>
      <c r="E2" s="69"/>
      <c r="F2" s="69"/>
      <c r="G2" s="39" t="s">
        <v>71</v>
      </c>
      <c r="H2" s="39"/>
      <c r="I2" s="39"/>
    </row>
    <row r="3" spans="1:10" customFormat="1" x14ac:dyDescent="0.25">
      <c r="A3" s="37"/>
      <c r="B3" s="69"/>
      <c r="C3" s="69"/>
      <c r="D3" s="69"/>
      <c r="E3" s="69"/>
      <c r="F3" s="69"/>
      <c r="G3" s="39" t="s">
        <v>73</v>
      </c>
      <c r="H3" s="39"/>
      <c r="I3" s="39"/>
    </row>
    <row r="4" spans="1:10" customFormat="1" x14ac:dyDescent="0.25">
      <c r="A4" s="37"/>
      <c r="B4" s="69"/>
      <c r="C4" s="69"/>
      <c r="D4" s="69"/>
      <c r="E4" s="69"/>
      <c r="F4" s="69"/>
      <c r="G4" s="39" t="s">
        <v>74</v>
      </c>
      <c r="H4" s="39"/>
      <c r="I4" s="39"/>
    </row>
    <row r="5" spans="1:10" customFormat="1" x14ac:dyDescent="0.25">
      <c r="A5" s="37"/>
      <c r="B5" s="69"/>
      <c r="C5" s="69"/>
      <c r="D5" s="69"/>
      <c r="E5" s="69"/>
      <c r="F5" s="69"/>
      <c r="G5" s="37"/>
      <c r="H5" s="40"/>
      <c r="I5" s="40"/>
    </row>
    <row r="6" spans="1:10" customFormat="1" ht="3" customHeight="1" x14ac:dyDescent="0.25">
      <c r="A6" s="41"/>
      <c r="B6" s="41"/>
      <c r="C6" s="41"/>
      <c r="D6" s="41"/>
      <c r="E6" s="41"/>
      <c r="F6" s="41"/>
      <c r="G6" s="41"/>
      <c r="H6" s="41"/>
      <c r="I6" s="42"/>
    </row>
    <row r="7" spans="1:10" customFormat="1" ht="3" customHeight="1" x14ac:dyDescent="0.25">
      <c r="A7" s="70"/>
      <c r="B7" s="70"/>
      <c r="C7" s="70"/>
      <c r="D7" s="70"/>
      <c r="E7" s="70"/>
      <c r="F7" s="70"/>
      <c r="G7" s="70"/>
      <c r="H7" s="70"/>
      <c r="I7" s="70"/>
    </row>
    <row r="8" spans="1:10" customFormat="1" ht="2.25" customHeight="1" x14ac:dyDescent="0.25">
      <c r="A8" s="43"/>
      <c r="B8" s="43"/>
      <c r="C8" s="43"/>
      <c r="D8" s="43"/>
      <c r="E8" s="43"/>
      <c r="F8" s="43"/>
      <c r="G8" s="43"/>
      <c r="H8" s="43"/>
      <c r="I8" s="43"/>
    </row>
    <row r="9" spans="1:10" x14ac:dyDescent="0.25">
      <c r="H9" s="35"/>
    </row>
    <row r="10" spans="1:10" x14ac:dyDescent="0.25">
      <c r="A10" s="71" t="s">
        <v>72</v>
      </c>
      <c r="B10" s="71"/>
      <c r="C10" s="71"/>
      <c r="D10" s="71"/>
      <c r="E10" s="71"/>
      <c r="F10" s="71"/>
      <c r="G10" s="71"/>
      <c r="H10" s="71"/>
      <c r="I10" s="71"/>
    </row>
    <row r="11" spans="1:10" x14ac:dyDescent="0.25">
      <c r="A11" s="71" t="s">
        <v>11</v>
      </c>
      <c r="B11" s="71"/>
      <c r="C11" s="71"/>
      <c r="D11" s="71"/>
      <c r="E11" s="71"/>
      <c r="F11" s="71"/>
      <c r="G11" s="71"/>
      <c r="H11" s="71"/>
      <c r="I11" s="71"/>
    </row>
    <row r="12" spans="1:10" ht="5.25" customHeight="1" x14ac:dyDescent="0.25"/>
    <row r="13" spans="1:10" x14ac:dyDescent="0.25">
      <c r="F13" s="23" t="s">
        <v>5</v>
      </c>
      <c r="G13" s="24" t="e">
        <f>+#REF!+'SEDUVOT '!G13</f>
        <v>#REF!</v>
      </c>
      <c r="H13" s="2"/>
    </row>
    <row r="14" spans="1:10" ht="5.25" customHeight="1" x14ac:dyDescent="0.25"/>
    <row r="15" spans="1:10" ht="13.5" customHeight="1" thickBot="1" x14ac:dyDescent="0.3">
      <c r="A15" s="72" t="s">
        <v>10</v>
      </c>
      <c r="B15" s="72" t="s">
        <v>9</v>
      </c>
      <c r="C15" s="74" t="s">
        <v>8</v>
      </c>
      <c r="D15" s="75"/>
      <c r="E15" s="76"/>
      <c r="F15" s="74" t="s">
        <v>3</v>
      </c>
      <c r="G15" s="76"/>
      <c r="H15" s="74" t="s">
        <v>4</v>
      </c>
      <c r="I15" s="76"/>
      <c r="J15" s="36"/>
    </row>
    <row r="16" spans="1:10" ht="13.5" customHeight="1" thickBot="1" x14ac:dyDescent="0.3">
      <c r="A16" s="73"/>
      <c r="B16" s="73"/>
      <c r="C16" s="44" t="s">
        <v>0</v>
      </c>
      <c r="D16" s="45" t="s">
        <v>1</v>
      </c>
      <c r="E16" s="46" t="s">
        <v>2</v>
      </c>
      <c r="F16" s="77"/>
      <c r="G16" s="78"/>
      <c r="H16" s="45" t="s">
        <v>6</v>
      </c>
      <c r="I16" s="46" t="s">
        <v>7</v>
      </c>
    </row>
    <row r="17" spans="1:12" ht="13.5" customHeight="1" x14ac:dyDescent="0.25"/>
    <row r="18" spans="1:12" x14ac:dyDescent="0.25">
      <c r="A18" s="7" t="s">
        <v>13</v>
      </c>
      <c r="B18" s="8">
        <v>250000</v>
      </c>
      <c r="C18" s="6" t="s">
        <v>14</v>
      </c>
      <c r="D18" s="27" t="s">
        <v>19</v>
      </c>
      <c r="E18" s="7" t="s">
        <v>17</v>
      </c>
      <c r="F18" s="9">
        <v>20</v>
      </c>
      <c r="G18" s="7" t="s">
        <v>18</v>
      </c>
      <c r="H18" s="26">
        <f>F18*4.5*0.6</f>
        <v>54</v>
      </c>
      <c r="I18" s="26">
        <f>F18*4.5*0.4</f>
        <v>36</v>
      </c>
    </row>
    <row r="19" spans="1:12" x14ac:dyDescent="0.25">
      <c r="A19" s="7" t="s">
        <v>13</v>
      </c>
      <c r="B19" s="8">
        <v>300000</v>
      </c>
      <c r="C19" s="6" t="s">
        <v>14</v>
      </c>
      <c r="D19" s="27" t="s">
        <v>20</v>
      </c>
      <c r="E19" s="7" t="s">
        <v>17</v>
      </c>
      <c r="F19" s="9">
        <v>80</v>
      </c>
      <c r="G19" s="7" t="s">
        <v>18</v>
      </c>
      <c r="H19" s="26">
        <f t="shared" ref="H19:H69" si="0">F19*4.5*0.6</f>
        <v>216</v>
      </c>
      <c r="I19" s="26">
        <f t="shared" ref="I19:I69" si="1">F19*4.5*0.4</f>
        <v>144</v>
      </c>
      <c r="L19" s="21"/>
    </row>
    <row r="20" spans="1:12" x14ac:dyDescent="0.25">
      <c r="A20" s="7" t="s">
        <v>13</v>
      </c>
      <c r="B20" s="8">
        <v>500000</v>
      </c>
      <c r="C20" s="6" t="s">
        <v>14</v>
      </c>
      <c r="D20" s="27" t="s">
        <v>21</v>
      </c>
      <c r="E20" s="7" t="s">
        <v>17</v>
      </c>
      <c r="F20" s="9">
        <v>70</v>
      </c>
      <c r="G20" s="7" t="s">
        <v>18</v>
      </c>
      <c r="H20" s="26">
        <f t="shared" si="0"/>
        <v>189</v>
      </c>
      <c r="I20" s="26">
        <f t="shared" si="1"/>
        <v>126</v>
      </c>
      <c r="L20" s="1"/>
    </row>
    <row r="21" spans="1:12" x14ac:dyDescent="0.25">
      <c r="A21" s="7" t="s">
        <v>13</v>
      </c>
      <c r="B21" s="8">
        <v>500000</v>
      </c>
      <c r="C21" s="6" t="s">
        <v>14</v>
      </c>
      <c r="D21" s="27" t="s">
        <v>22</v>
      </c>
      <c r="E21" s="7" t="s">
        <v>17</v>
      </c>
      <c r="F21" s="9">
        <v>90</v>
      </c>
      <c r="G21" s="7" t="s">
        <v>18</v>
      </c>
      <c r="H21" s="26">
        <f t="shared" si="0"/>
        <v>243</v>
      </c>
      <c r="I21" s="26">
        <f t="shared" si="1"/>
        <v>162</v>
      </c>
      <c r="L21" s="21"/>
    </row>
    <row r="22" spans="1:12" x14ac:dyDescent="0.25">
      <c r="A22" s="7" t="s">
        <v>13</v>
      </c>
      <c r="B22" s="8">
        <v>600000</v>
      </c>
      <c r="C22" s="6" t="s">
        <v>14</v>
      </c>
      <c r="D22" s="27" t="s">
        <v>23</v>
      </c>
      <c r="E22" s="7" t="s">
        <v>17</v>
      </c>
      <c r="F22" s="9">
        <v>30</v>
      </c>
      <c r="G22" s="7" t="s">
        <v>18</v>
      </c>
      <c r="H22" s="26">
        <f t="shared" si="0"/>
        <v>81</v>
      </c>
      <c r="I22" s="26">
        <f t="shared" si="1"/>
        <v>54</v>
      </c>
      <c r="L22" s="21"/>
    </row>
    <row r="23" spans="1:12" x14ac:dyDescent="0.25">
      <c r="A23" s="7" t="s">
        <v>13</v>
      </c>
      <c r="B23" s="8">
        <v>1000000</v>
      </c>
      <c r="C23" s="6" t="s">
        <v>14</v>
      </c>
      <c r="D23" s="27" t="s">
        <v>24</v>
      </c>
      <c r="E23" s="7" t="s">
        <v>17</v>
      </c>
      <c r="F23" s="9">
        <v>95</v>
      </c>
      <c r="G23" s="7" t="s">
        <v>18</v>
      </c>
      <c r="H23" s="26">
        <f t="shared" si="0"/>
        <v>256.5</v>
      </c>
      <c r="I23" s="26">
        <f t="shared" si="1"/>
        <v>171</v>
      </c>
      <c r="L23" s="21"/>
    </row>
    <row r="24" spans="1:12" x14ac:dyDescent="0.25">
      <c r="A24" s="7" t="s">
        <v>13</v>
      </c>
      <c r="B24" s="8">
        <v>1150000</v>
      </c>
      <c r="C24" s="6" t="s">
        <v>14</v>
      </c>
      <c r="D24" s="27" t="s">
        <v>25</v>
      </c>
      <c r="E24" s="7" t="s">
        <v>17</v>
      </c>
      <c r="F24" s="9">
        <v>160</v>
      </c>
      <c r="G24" s="7" t="s">
        <v>18</v>
      </c>
      <c r="H24" s="26">
        <f t="shared" si="0"/>
        <v>432</v>
      </c>
      <c r="I24" s="26">
        <f t="shared" si="1"/>
        <v>288</v>
      </c>
      <c r="L24" s="21"/>
    </row>
    <row r="25" spans="1:12" x14ac:dyDescent="0.25">
      <c r="A25" s="7" t="s">
        <v>13</v>
      </c>
      <c r="B25" s="8">
        <v>300000</v>
      </c>
      <c r="C25" s="6" t="s">
        <v>14</v>
      </c>
      <c r="D25" s="27" t="s">
        <v>26</v>
      </c>
      <c r="E25" s="7" t="s">
        <v>17</v>
      </c>
      <c r="F25" s="9">
        <v>24</v>
      </c>
      <c r="G25" s="7" t="s">
        <v>18</v>
      </c>
      <c r="H25" s="26">
        <f t="shared" si="0"/>
        <v>64.8</v>
      </c>
      <c r="I25" s="26">
        <f t="shared" si="1"/>
        <v>43.2</v>
      </c>
      <c r="L25" s="21"/>
    </row>
    <row r="26" spans="1:12" x14ac:dyDescent="0.25">
      <c r="A26" s="7" t="s">
        <v>13</v>
      </c>
      <c r="B26" s="8">
        <v>5000000</v>
      </c>
      <c r="C26" s="6" t="s">
        <v>14</v>
      </c>
      <c r="D26" s="27" t="s">
        <v>27</v>
      </c>
      <c r="E26" s="7" t="s">
        <v>17</v>
      </c>
      <c r="F26" s="9">
        <v>1100</v>
      </c>
      <c r="G26" s="7" t="s">
        <v>18</v>
      </c>
      <c r="H26" s="26">
        <f t="shared" si="0"/>
        <v>2970</v>
      </c>
      <c r="I26" s="26">
        <f t="shared" si="1"/>
        <v>1980</v>
      </c>
      <c r="L26" s="21"/>
    </row>
    <row r="27" spans="1:12" x14ac:dyDescent="0.25">
      <c r="A27" s="7" t="s">
        <v>13</v>
      </c>
      <c r="B27" s="8">
        <v>650000</v>
      </c>
      <c r="C27" s="6" t="s">
        <v>14</v>
      </c>
      <c r="D27" s="27" t="s">
        <v>28</v>
      </c>
      <c r="E27" s="7" t="s">
        <v>17</v>
      </c>
      <c r="F27" s="9">
        <v>80</v>
      </c>
      <c r="G27" s="7" t="s">
        <v>18</v>
      </c>
      <c r="H27" s="26">
        <f t="shared" si="0"/>
        <v>216</v>
      </c>
      <c r="I27" s="26">
        <f t="shared" si="1"/>
        <v>144</v>
      </c>
      <c r="L27" s="21"/>
    </row>
    <row r="28" spans="1:12" x14ac:dyDescent="0.25">
      <c r="A28" s="7" t="s">
        <v>13</v>
      </c>
      <c r="B28" s="8">
        <v>2500000</v>
      </c>
      <c r="C28" s="6" t="s">
        <v>14</v>
      </c>
      <c r="D28" s="27" t="s">
        <v>29</v>
      </c>
      <c r="E28" s="7" t="s">
        <v>17</v>
      </c>
      <c r="F28" s="9">
        <v>130</v>
      </c>
      <c r="G28" s="7" t="s">
        <v>18</v>
      </c>
      <c r="H28" s="26">
        <f t="shared" si="0"/>
        <v>351</v>
      </c>
      <c r="I28" s="26">
        <f t="shared" si="1"/>
        <v>234</v>
      </c>
      <c r="L28" s="21"/>
    </row>
    <row r="29" spans="1:12" x14ac:dyDescent="0.25">
      <c r="A29" s="7" t="s">
        <v>13</v>
      </c>
      <c r="B29" s="8">
        <v>800000</v>
      </c>
      <c r="C29" s="6" t="s">
        <v>14</v>
      </c>
      <c r="D29" s="27" t="s">
        <v>30</v>
      </c>
      <c r="E29" s="7" t="s">
        <v>17</v>
      </c>
      <c r="F29" s="9">
        <v>140</v>
      </c>
      <c r="G29" s="7" t="s">
        <v>18</v>
      </c>
      <c r="H29" s="26">
        <f t="shared" si="0"/>
        <v>378</v>
      </c>
      <c r="I29" s="26">
        <f t="shared" si="1"/>
        <v>252</v>
      </c>
      <c r="L29" s="21"/>
    </row>
    <row r="30" spans="1:12" x14ac:dyDescent="0.25">
      <c r="A30" s="7" t="s">
        <v>13</v>
      </c>
      <c r="B30" s="8">
        <v>5000000</v>
      </c>
      <c r="C30" s="6" t="s">
        <v>14</v>
      </c>
      <c r="D30" s="27" t="s">
        <v>31</v>
      </c>
      <c r="E30" s="7" t="s">
        <v>17</v>
      </c>
      <c r="F30" s="9">
        <v>700</v>
      </c>
      <c r="G30" s="7" t="s">
        <v>18</v>
      </c>
      <c r="H30" s="26">
        <f t="shared" si="0"/>
        <v>1890</v>
      </c>
      <c r="I30" s="26">
        <f t="shared" si="1"/>
        <v>1260</v>
      </c>
      <c r="L30" s="21"/>
    </row>
    <row r="31" spans="1:12" x14ac:dyDescent="0.25">
      <c r="A31" s="7" t="s">
        <v>13</v>
      </c>
      <c r="B31" s="8">
        <v>500000</v>
      </c>
      <c r="C31" s="6" t="s">
        <v>14</v>
      </c>
      <c r="D31" s="27" t="s">
        <v>32</v>
      </c>
      <c r="E31" s="7" t="s">
        <v>17</v>
      </c>
      <c r="F31" s="9">
        <v>71</v>
      </c>
      <c r="G31" s="7" t="s">
        <v>18</v>
      </c>
      <c r="H31" s="26">
        <f t="shared" si="0"/>
        <v>191.7</v>
      </c>
      <c r="I31" s="26">
        <f t="shared" si="1"/>
        <v>127.80000000000001</v>
      </c>
    </row>
    <row r="32" spans="1:12" x14ac:dyDescent="0.25">
      <c r="A32" s="7" t="s">
        <v>13</v>
      </c>
      <c r="B32" s="8">
        <v>650000</v>
      </c>
      <c r="C32" s="6" t="s">
        <v>14</v>
      </c>
      <c r="D32" s="27" t="s">
        <v>33</v>
      </c>
      <c r="E32" s="7" t="s">
        <v>17</v>
      </c>
      <c r="F32" s="9">
        <v>130</v>
      </c>
      <c r="G32" s="7" t="s">
        <v>18</v>
      </c>
      <c r="H32" s="26">
        <f t="shared" si="0"/>
        <v>351</v>
      </c>
      <c r="I32" s="26">
        <f t="shared" si="1"/>
        <v>234</v>
      </c>
    </row>
    <row r="33" spans="1:9" x14ac:dyDescent="0.25">
      <c r="A33" s="7" t="s">
        <v>13</v>
      </c>
      <c r="B33" s="8">
        <v>2500000</v>
      </c>
      <c r="C33" s="6" t="s">
        <v>14</v>
      </c>
      <c r="D33" s="27" t="s">
        <v>34</v>
      </c>
      <c r="E33" s="7" t="s">
        <v>17</v>
      </c>
      <c r="F33" s="9">
        <v>480</v>
      </c>
      <c r="G33" s="7" t="s">
        <v>18</v>
      </c>
      <c r="H33" s="26">
        <f t="shared" si="0"/>
        <v>1296</v>
      </c>
      <c r="I33" s="26">
        <f t="shared" si="1"/>
        <v>864</v>
      </c>
    </row>
    <row r="34" spans="1:9" x14ac:dyDescent="0.25">
      <c r="A34" s="7" t="s">
        <v>13</v>
      </c>
      <c r="B34" s="11">
        <v>400000</v>
      </c>
      <c r="C34" s="6" t="s">
        <v>14</v>
      </c>
      <c r="D34" s="27" t="s">
        <v>35</v>
      </c>
      <c r="E34" s="7" t="s">
        <v>17</v>
      </c>
      <c r="F34" s="9">
        <v>34</v>
      </c>
      <c r="G34" s="7" t="s">
        <v>18</v>
      </c>
      <c r="H34" s="26">
        <f t="shared" si="0"/>
        <v>91.8</v>
      </c>
      <c r="I34" s="26">
        <f t="shared" si="1"/>
        <v>61.2</v>
      </c>
    </row>
    <row r="35" spans="1:9" x14ac:dyDescent="0.25">
      <c r="A35" s="7" t="s">
        <v>13</v>
      </c>
      <c r="B35" s="11">
        <v>1200000</v>
      </c>
      <c r="C35" s="6" t="s">
        <v>14</v>
      </c>
      <c r="D35" s="27" t="s">
        <v>36</v>
      </c>
      <c r="E35" s="7" t="s">
        <v>17</v>
      </c>
      <c r="F35" s="10">
        <v>100</v>
      </c>
      <c r="G35" s="7" t="s">
        <v>18</v>
      </c>
      <c r="H35" s="26">
        <f t="shared" si="0"/>
        <v>270</v>
      </c>
      <c r="I35" s="26">
        <f t="shared" si="1"/>
        <v>180</v>
      </c>
    </row>
    <row r="36" spans="1:9" x14ac:dyDescent="0.25">
      <c r="A36" s="7" t="s">
        <v>13</v>
      </c>
      <c r="B36" s="11">
        <v>150000</v>
      </c>
      <c r="C36" s="6" t="s">
        <v>14</v>
      </c>
      <c r="D36" s="27" t="s">
        <v>37</v>
      </c>
      <c r="E36" s="7" t="s">
        <v>17</v>
      </c>
      <c r="F36" s="9">
        <v>68</v>
      </c>
      <c r="G36" s="7" t="s">
        <v>18</v>
      </c>
      <c r="H36" s="26">
        <f t="shared" si="0"/>
        <v>183.6</v>
      </c>
      <c r="I36" s="26">
        <f t="shared" si="1"/>
        <v>122.4</v>
      </c>
    </row>
    <row r="37" spans="1:9" x14ac:dyDescent="0.25">
      <c r="A37" s="7" t="s">
        <v>13</v>
      </c>
      <c r="B37" s="11">
        <v>550000</v>
      </c>
      <c r="C37" s="6" t="s">
        <v>14</v>
      </c>
      <c r="D37" s="27" t="s">
        <v>38</v>
      </c>
      <c r="E37" s="7" t="s">
        <v>17</v>
      </c>
      <c r="F37" s="9">
        <v>140</v>
      </c>
      <c r="G37" s="7" t="s">
        <v>18</v>
      </c>
      <c r="H37" s="26">
        <f t="shared" si="0"/>
        <v>378</v>
      </c>
      <c r="I37" s="26">
        <f t="shared" si="1"/>
        <v>252</v>
      </c>
    </row>
    <row r="39" spans="1:9" x14ac:dyDescent="0.25">
      <c r="A39" s="7" t="s">
        <v>13</v>
      </c>
      <c r="B39" s="11">
        <v>500000</v>
      </c>
      <c r="C39" s="6" t="s">
        <v>14</v>
      </c>
      <c r="D39" s="27" t="s">
        <v>39</v>
      </c>
      <c r="E39" s="7" t="s">
        <v>17</v>
      </c>
      <c r="F39" s="9">
        <v>105</v>
      </c>
      <c r="G39" s="7" t="s">
        <v>18</v>
      </c>
      <c r="H39" s="26">
        <f t="shared" si="0"/>
        <v>283.5</v>
      </c>
      <c r="I39" s="26">
        <f t="shared" si="1"/>
        <v>189</v>
      </c>
    </row>
    <row r="40" spans="1:9" x14ac:dyDescent="0.25">
      <c r="A40" s="7" t="s">
        <v>13</v>
      </c>
      <c r="B40" s="11">
        <v>450000</v>
      </c>
      <c r="C40" s="6" t="s">
        <v>14</v>
      </c>
      <c r="D40" s="27" t="s">
        <v>40</v>
      </c>
      <c r="E40" s="7" t="s">
        <v>17</v>
      </c>
      <c r="F40" s="9">
        <v>50</v>
      </c>
      <c r="G40" s="7" t="s">
        <v>18</v>
      </c>
      <c r="H40" s="26">
        <f t="shared" si="0"/>
        <v>135</v>
      </c>
      <c r="I40" s="26">
        <f t="shared" si="1"/>
        <v>90</v>
      </c>
    </row>
    <row r="41" spans="1:9" x14ac:dyDescent="0.25">
      <c r="A41" s="7" t="s">
        <v>13</v>
      </c>
      <c r="B41" s="11">
        <v>400000</v>
      </c>
      <c r="C41" s="6" t="s">
        <v>14</v>
      </c>
      <c r="D41" s="27" t="s">
        <v>41</v>
      </c>
      <c r="E41" s="7" t="s">
        <v>17</v>
      </c>
      <c r="F41" s="9">
        <v>80</v>
      </c>
      <c r="G41" s="7" t="s">
        <v>18</v>
      </c>
      <c r="H41" s="26">
        <f t="shared" si="0"/>
        <v>216</v>
      </c>
      <c r="I41" s="26">
        <f t="shared" si="1"/>
        <v>144</v>
      </c>
    </row>
    <row r="42" spans="1:9" x14ac:dyDescent="0.25">
      <c r="A42" s="7" t="s">
        <v>13</v>
      </c>
      <c r="B42" s="11">
        <v>750000</v>
      </c>
      <c r="C42" s="6" t="s">
        <v>14</v>
      </c>
      <c r="D42" s="27" t="s">
        <v>42</v>
      </c>
      <c r="E42" s="7" t="s">
        <v>17</v>
      </c>
      <c r="F42" s="9">
        <v>90</v>
      </c>
      <c r="G42" s="7" t="s">
        <v>18</v>
      </c>
      <c r="H42" s="26">
        <f t="shared" si="0"/>
        <v>243</v>
      </c>
      <c r="I42" s="26">
        <f t="shared" si="1"/>
        <v>162</v>
      </c>
    </row>
    <row r="43" spans="1:9" x14ac:dyDescent="0.25">
      <c r="A43" s="7" t="s">
        <v>13</v>
      </c>
      <c r="B43" s="11">
        <v>500000</v>
      </c>
      <c r="C43" s="6" t="s">
        <v>14</v>
      </c>
      <c r="D43" s="28" t="s">
        <v>43</v>
      </c>
      <c r="E43" s="7" t="s">
        <v>17</v>
      </c>
      <c r="F43" s="18">
        <v>50</v>
      </c>
      <c r="G43" s="7" t="s">
        <v>18</v>
      </c>
      <c r="H43" s="26">
        <f t="shared" si="0"/>
        <v>135</v>
      </c>
      <c r="I43" s="26">
        <f t="shared" si="1"/>
        <v>90</v>
      </c>
    </row>
    <row r="44" spans="1:9" x14ac:dyDescent="0.25">
      <c r="A44" s="7" t="s">
        <v>13</v>
      </c>
      <c r="B44" s="11">
        <v>550000</v>
      </c>
      <c r="C44" s="6" t="s">
        <v>14</v>
      </c>
      <c r="D44" s="28" t="s">
        <v>44</v>
      </c>
      <c r="E44" s="7" t="s">
        <v>17</v>
      </c>
      <c r="F44" s="18">
        <v>160</v>
      </c>
      <c r="G44" s="7" t="s">
        <v>18</v>
      </c>
      <c r="H44" s="26">
        <f t="shared" si="0"/>
        <v>432</v>
      </c>
      <c r="I44" s="26">
        <f t="shared" si="1"/>
        <v>288</v>
      </c>
    </row>
    <row r="45" spans="1:9" x14ac:dyDescent="0.25">
      <c r="A45" s="7" t="s">
        <v>13</v>
      </c>
      <c r="B45" s="11">
        <v>750000</v>
      </c>
      <c r="C45" s="6" t="s">
        <v>14</v>
      </c>
      <c r="D45" s="28" t="s">
        <v>45</v>
      </c>
      <c r="E45" s="7" t="s">
        <v>17</v>
      </c>
      <c r="F45" s="18">
        <v>80</v>
      </c>
      <c r="G45" s="7" t="s">
        <v>18</v>
      </c>
      <c r="H45" s="26">
        <f t="shared" si="0"/>
        <v>216</v>
      </c>
      <c r="I45" s="26">
        <f t="shared" si="1"/>
        <v>144</v>
      </c>
    </row>
    <row r="46" spans="1:9" x14ac:dyDescent="0.25">
      <c r="A46" s="7" t="s">
        <v>13</v>
      </c>
      <c r="B46" s="11">
        <v>1500000</v>
      </c>
      <c r="C46" s="6" t="s">
        <v>14</v>
      </c>
      <c r="D46" s="28" t="s">
        <v>46</v>
      </c>
      <c r="E46" s="7" t="s">
        <v>17</v>
      </c>
      <c r="F46" s="18">
        <v>300</v>
      </c>
      <c r="G46" s="7" t="s">
        <v>18</v>
      </c>
      <c r="H46" s="26">
        <f t="shared" si="0"/>
        <v>810</v>
      </c>
      <c r="I46" s="26">
        <f t="shared" si="1"/>
        <v>540</v>
      </c>
    </row>
    <row r="47" spans="1:9" x14ac:dyDescent="0.25">
      <c r="A47" s="7" t="s">
        <v>13</v>
      </c>
      <c r="B47" s="11">
        <v>1000000</v>
      </c>
      <c r="C47" s="6" t="s">
        <v>14</v>
      </c>
      <c r="D47" s="28" t="s">
        <v>47</v>
      </c>
      <c r="E47" s="7" t="s">
        <v>17</v>
      </c>
      <c r="F47" s="18">
        <v>136</v>
      </c>
      <c r="G47" s="7" t="s">
        <v>18</v>
      </c>
      <c r="H47" s="26">
        <f t="shared" si="0"/>
        <v>367.2</v>
      </c>
      <c r="I47" s="26">
        <f t="shared" si="1"/>
        <v>244.8</v>
      </c>
    </row>
    <row r="48" spans="1:9" x14ac:dyDescent="0.25">
      <c r="A48" s="7" t="s">
        <v>13</v>
      </c>
      <c r="B48" s="11">
        <v>2000000</v>
      </c>
      <c r="C48" s="6" t="s">
        <v>14</v>
      </c>
      <c r="D48" s="28" t="s">
        <v>48</v>
      </c>
      <c r="E48" s="7" t="s">
        <v>17</v>
      </c>
      <c r="F48" s="18">
        <v>710</v>
      </c>
      <c r="G48" s="7" t="s">
        <v>18</v>
      </c>
      <c r="H48" s="26">
        <f t="shared" si="0"/>
        <v>1917</v>
      </c>
      <c r="I48" s="26">
        <f t="shared" si="1"/>
        <v>1278</v>
      </c>
    </row>
    <row r="49" spans="1:9" x14ac:dyDescent="0.25">
      <c r="A49" s="7" t="s">
        <v>13</v>
      </c>
      <c r="B49" s="11">
        <v>1000000</v>
      </c>
      <c r="C49" s="6" t="s">
        <v>14</v>
      </c>
      <c r="D49" s="28" t="s">
        <v>49</v>
      </c>
      <c r="E49" s="7" t="s">
        <v>17</v>
      </c>
      <c r="F49" s="18">
        <v>80</v>
      </c>
      <c r="G49" s="7" t="s">
        <v>18</v>
      </c>
      <c r="H49" s="26">
        <f t="shared" si="0"/>
        <v>216</v>
      </c>
      <c r="I49" s="26">
        <f t="shared" si="1"/>
        <v>144</v>
      </c>
    </row>
    <row r="50" spans="1:9" x14ac:dyDescent="0.25">
      <c r="A50" s="7" t="s">
        <v>13</v>
      </c>
      <c r="B50" s="11">
        <v>800000</v>
      </c>
      <c r="C50" s="6" t="s">
        <v>14</v>
      </c>
      <c r="D50" s="28" t="s">
        <v>50</v>
      </c>
      <c r="E50" s="7" t="s">
        <v>17</v>
      </c>
      <c r="F50" s="18">
        <v>46</v>
      </c>
      <c r="G50" s="7" t="s">
        <v>18</v>
      </c>
      <c r="H50" s="26">
        <f t="shared" si="0"/>
        <v>124.19999999999999</v>
      </c>
      <c r="I50" s="26">
        <f t="shared" si="1"/>
        <v>82.800000000000011</v>
      </c>
    </row>
    <row r="51" spans="1:9" x14ac:dyDescent="0.25">
      <c r="A51" s="7" t="s">
        <v>13</v>
      </c>
      <c r="B51" s="11">
        <v>500000</v>
      </c>
      <c r="C51" s="6" t="s">
        <v>14</v>
      </c>
      <c r="D51" s="28" t="s">
        <v>51</v>
      </c>
      <c r="E51" s="7" t="s">
        <v>17</v>
      </c>
      <c r="F51" s="18">
        <v>130</v>
      </c>
      <c r="G51" s="7" t="s">
        <v>18</v>
      </c>
      <c r="H51" s="26">
        <f t="shared" si="0"/>
        <v>351</v>
      </c>
      <c r="I51" s="26">
        <f t="shared" si="1"/>
        <v>234</v>
      </c>
    </row>
    <row r="52" spans="1:9" x14ac:dyDescent="0.25">
      <c r="A52" s="7" t="s">
        <v>13</v>
      </c>
      <c r="B52" s="11">
        <v>1000000</v>
      </c>
      <c r="C52" s="6" t="s">
        <v>14</v>
      </c>
      <c r="D52" s="28" t="s">
        <v>52</v>
      </c>
      <c r="E52" s="7" t="s">
        <v>17</v>
      </c>
      <c r="F52" s="18">
        <v>170</v>
      </c>
      <c r="G52" s="7" t="s">
        <v>18</v>
      </c>
      <c r="H52" s="26">
        <f t="shared" si="0"/>
        <v>459</v>
      </c>
      <c r="I52" s="26">
        <f t="shared" si="1"/>
        <v>306</v>
      </c>
    </row>
    <row r="53" spans="1:9" x14ac:dyDescent="0.25">
      <c r="A53" s="7" t="s">
        <v>13</v>
      </c>
      <c r="B53" s="11">
        <v>350000</v>
      </c>
      <c r="C53" s="6" t="s">
        <v>14</v>
      </c>
      <c r="D53" s="28" t="s">
        <v>53</v>
      </c>
      <c r="E53" s="7" t="s">
        <v>17</v>
      </c>
      <c r="F53" s="18">
        <v>70</v>
      </c>
      <c r="G53" s="7" t="s">
        <v>18</v>
      </c>
      <c r="H53" s="26">
        <f t="shared" si="0"/>
        <v>189</v>
      </c>
      <c r="I53" s="26">
        <f t="shared" si="1"/>
        <v>126</v>
      </c>
    </row>
    <row r="54" spans="1:9" x14ac:dyDescent="0.25">
      <c r="A54" s="7" t="s">
        <v>13</v>
      </c>
      <c r="B54" s="11">
        <v>500000</v>
      </c>
      <c r="C54" s="6" t="s">
        <v>14</v>
      </c>
      <c r="D54" s="28" t="s">
        <v>54</v>
      </c>
      <c r="E54" s="7" t="s">
        <v>17</v>
      </c>
      <c r="F54" s="18">
        <v>35</v>
      </c>
      <c r="G54" s="7" t="s">
        <v>18</v>
      </c>
      <c r="H54" s="26">
        <f t="shared" si="0"/>
        <v>94.5</v>
      </c>
      <c r="I54" s="26">
        <f t="shared" si="1"/>
        <v>63</v>
      </c>
    </row>
    <row r="55" spans="1:9" x14ac:dyDescent="0.25">
      <c r="A55" s="7" t="s">
        <v>13</v>
      </c>
      <c r="B55" s="11">
        <v>1000000</v>
      </c>
      <c r="C55" s="6" t="s">
        <v>14</v>
      </c>
      <c r="D55" s="28" t="s">
        <v>55</v>
      </c>
      <c r="E55" s="7" t="s">
        <v>17</v>
      </c>
      <c r="F55" s="18">
        <v>40</v>
      </c>
      <c r="G55" s="7" t="s">
        <v>18</v>
      </c>
      <c r="H55" s="26">
        <f t="shared" si="0"/>
        <v>108</v>
      </c>
      <c r="I55" s="26">
        <f t="shared" si="1"/>
        <v>72</v>
      </c>
    </row>
    <row r="56" spans="1:9" x14ac:dyDescent="0.25">
      <c r="A56" s="7" t="s">
        <v>13</v>
      </c>
      <c r="B56" s="11">
        <v>500000</v>
      </c>
      <c r="C56" s="6" t="s">
        <v>14</v>
      </c>
      <c r="D56" s="28" t="s">
        <v>56</v>
      </c>
      <c r="E56" s="7" t="s">
        <v>17</v>
      </c>
      <c r="F56" s="18">
        <v>160</v>
      </c>
      <c r="G56" s="7" t="s">
        <v>18</v>
      </c>
      <c r="H56" s="26">
        <f t="shared" si="0"/>
        <v>432</v>
      </c>
      <c r="I56" s="26">
        <f t="shared" si="1"/>
        <v>288</v>
      </c>
    </row>
    <row r="57" spans="1:9" x14ac:dyDescent="0.25">
      <c r="A57" s="7" t="s">
        <v>13</v>
      </c>
      <c r="B57" s="11">
        <v>650000</v>
      </c>
      <c r="C57" s="6" t="s">
        <v>14</v>
      </c>
      <c r="D57" s="28" t="s">
        <v>57</v>
      </c>
      <c r="E57" s="7" t="s">
        <v>17</v>
      </c>
      <c r="F57" s="18">
        <v>230</v>
      </c>
      <c r="G57" s="7" t="s">
        <v>18</v>
      </c>
      <c r="H57" s="26">
        <f t="shared" si="0"/>
        <v>621</v>
      </c>
      <c r="I57" s="26">
        <f t="shared" si="1"/>
        <v>414</v>
      </c>
    </row>
    <row r="58" spans="1:9" x14ac:dyDescent="0.25">
      <c r="A58" s="7" t="s">
        <v>13</v>
      </c>
      <c r="B58" s="11">
        <v>500000</v>
      </c>
      <c r="C58" s="6" t="s">
        <v>14</v>
      </c>
      <c r="D58" s="28" t="s">
        <v>58</v>
      </c>
      <c r="E58" s="7" t="s">
        <v>17</v>
      </c>
      <c r="F58" s="18">
        <v>155</v>
      </c>
      <c r="G58" s="7" t="s">
        <v>18</v>
      </c>
      <c r="H58" s="26">
        <f t="shared" si="0"/>
        <v>418.5</v>
      </c>
      <c r="I58" s="26">
        <f t="shared" si="1"/>
        <v>279</v>
      </c>
    </row>
    <row r="59" spans="1:9" x14ac:dyDescent="0.25">
      <c r="A59" s="7" t="s">
        <v>13</v>
      </c>
      <c r="B59" s="11">
        <v>400000</v>
      </c>
      <c r="C59" s="6" t="s">
        <v>14</v>
      </c>
      <c r="D59" s="28" t="s">
        <v>59</v>
      </c>
      <c r="E59" s="7" t="s">
        <v>17</v>
      </c>
      <c r="F59" s="18">
        <v>40</v>
      </c>
      <c r="G59" s="7" t="s">
        <v>18</v>
      </c>
      <c r="H59" s="26">
        <f t="shared" si="0"/>
        <v>108</v>
      </c>
      <c r="I59" s="26">
        <f t="shared" si="1"/>
        <v>72</v>
      </c>
    </row>
    <row r="61" spans="1:9" x14ac:dyDescent="0.25">
      <c r="A61" s="7" t="s">
        <v>13</v>
      </c>
      <c r="B61" s="11">
        <v>950000</v>
      </c>
      <c r="C61" s="6" t="s">
        <v>14</v>
      </c>
      <c r="D61" s="28" t="s">
        <v>60</v>
      </c>
      <c r="E61" s="7" t="s">
        <v>17</v>
      </c>
      <c r="F61" s="18">
        <v>95</v>
      </c>
      <c r="G61" s="7" t="s">
        <v>18</v>
      </c>
      <c r="H61" s="26">
        <f t="shared" si="0"/>
        <v>256.5</v>
      </c>
      <c r="I61" s="26">
        <f t="shared" si="1"/>
        <v>171</v>
      </c>
    </row>
    <row r="62" spans="1:9" x14ac:dyDescent="0.25">
      <c r="A62" s="7" t="s">
        <v>13</v>
      </c>
      <c r="B62" s="11">
        <v>800000</v>
      </c>
      <c r="C62" s="6" t="s">
        <v>14</v>
      </c>
      <c r="D62" s="28" t="s">
        <v>61</v>
      </c>
      <c r="E62" s="7" t="s">
        <v>17</v>
      </c>
      <c r="F62" s="18">
        <v>120</v>
      </c>
      <c r="G62" s="7" t="s">
        <v>18</v>
      </c>
      <c r="H62" s="26">
        <f t="shared" si="0"/>
        <v>324</v>
      </c>
      <c r="I62" s="26">
        <f t="shared" si="1"/>
        <v>216</v>
      </c>
    </row>
    <row r="63" spans="1:9" x14ac:dyDescent="0.25">
      <c r="A63" s="7" t="s">
        <v>13</v>
      </c>
      <c r="B63" s="11">
        <v>800000</v>
      </c>
      <c r="C63" s="6" t="s">
        <v>14</v>
      </c>
      <c r="D63" s="28" t="s">
        <v>62</v>
      </c>
      <c r="E63" s="7" t="s">
        <v>17</v>
      </c>
      <c r="F63" s="18">
        <v>50</v>
      </c>
      <c r="G63" s="7" t="s">
        <v>18</v>
      </c>
      <c r="H63" s="26">
        <f t="shared" si="0"/>
        <v>135</v>
      </c>
      <c r="I63" s="26">
        <f t="shared" si="1"/>
        <v>90</v>
      </c>
    </row>
    <row r="64" spans="1:9" x14ac:dyDescent="0.25">
      <c r="A64" s="7" t="s">
        <v>13</v>
      </c>
      <c r="B64" s="11">
        <v>800000</v>
      </c>
      <c r="C64" s="6" t="s">
        <v>14</v>
      </c>
      <c r="D64" s="28" t="s">
        <v>63</v>
      </c>
      <c r="E64" s="7" t="s">
        <v>17</v>
      </c>
      <c r="F64" s="18">
        <v>280</v>
      </c>
      <c r="G64" s="7" t="s">
        <v>18</v>
      </c>
      <c r="H64" s="26">
        <f t="shared" si="0"/>
        <v>756</v>
      </c>
      <c r="I64" s="26">
        <f t="shared" si="1"/>
        <v>504</v>
      </c>
    </row>
    <row r="65" spans="1:12" x14ac:dyDescent="0.25">
      <c r="A65" s="7" t="s">
        <v>13</v>
      </c>
      <c r="B65" s="11">
        <v>500000</v>
      </c>
      <c r="C65" s="6" t="s">
        <v>14</v>
      </c>
      <c r="D65" s="28" t="s">
        <v>64</v>
      </c>
      <c r="E65" s="7" t="s">
        <v>17</v>
      </c>
      <c r="F65" s="18">
        <v>61</v>
      </c>
      <c r="G65" s="7" t="s">
        <v>18</v>
      </c>
      <c r="H65" s="26">
        <f t="shared" si="0"/>
        <v>164.7</v>
      </c>
      <c r="I65" s="26">
        <f t="shared" si="1"/>
        <v>109.80000000000001</v>
      </c>
    </row>
    <row r="66" spans="1:12" x14ac:dyDescent="0.25">
      <c r="A66" s="7" t="s">
        <v>13</v>
      </c>
      <c r="B66" s="11">
        <v>1500000</v>
      </c>
      <c r="C66" s="6" t="s">
        <v>14</v>
      </c>
      <c r="D66" s="28" t="s">
        <v>65</v>
      </c>
      <c r="E66" s="7" t="s">
        <v>17</v>
      </c>
      <c r="F66" s="18">
        <v>250</v>
      </c>
      <c r="G66" s="7" t="s">
        <v>18</v>
      </c>
      <c r="H66" s="26">
        <f t="shared" si="0"/>
        <v>675</v>
      </c>
      <c r="I66" s="26">
        <f t="shared" si="1"/>
        <v>450</v>
      </c>
    </row>
    <row r="67" spans="1:12" x14ac:dyDescent="0.25">
      <c r="A67" s="7" t="s">
        <v>13</v>
      </c>
      <c r="B67" s="11">
        <v>1100000</v>
      </c>
      <c r="C67" s="6" t="s">
        <v>14</v>
      </c>
      <c r="D67" s="28" t="s">
        <v>66</v>
      </c>
      <c r="E67" s="7" t="s">
        <v>17</v>
      </c>
      <c r="F67" s="18">
        <v>200</v>
      </c>
      <c r="G67" s="7" t="s">
        <v>18</v>
      </c>
      <c r="H67" s="26">
        <f t="shared" si="0"/>
        <v>540</v>
      </c>
      <c r="I67" s="26">
        <f t="shared" si="1"/>
        <v>360</v>
      </c>
    </row>
    <row r="68" spans="1:12" x14ac:dyDescent="0.25">
      <c r="A68" s="7" t="s">
        <v>13</v>
      </c>
      <c r="B68" s="11">
        <v>5000000</v>
      </c>
      <c r="C68" s="6" t="s">
        <v>14</v>
      </c>
      <c r="D68" s="28" t="s">
        <v>14</v>
      </c>
      <c r="E68" s="7" t="s">
        <v>17</v>
      </c>
      <c r="F68" s="18">
        <v>450</v>
      </c>
      <c r="G68" s="7" t="s">
        <v>18</v>
      </c>
      <c r="H68" s="26">
        <f t="shared" si="0"/>
        <v>1215</v>
      </c>
      <c r="I68" s="26">
        <f t="shared" si="1"/>
        <v>810</v>
      </c>
    </row>
    <row r="69" spans="1:12" ht="38.25" x14ac:dyDescent="0.25">
      <c r="A69" s="7" t="s">
        <v>13</v>
      </c>
      <c r="B69" s="11">
        <v>11855327</v>
      </c>
      <c r="C69" s="6" t="s">
        <v>14</v>
      </c>
      <c r="D69" s="34" t="s">
        <v>67</v>
      </c>
      <c r="E69" s="7" t="s">
        <v>17</v>
      </c>
      <c r="F69" s="18">
        <v>1852</v>
      </c>
      <c r="G69" s="7" t="s">
        <v>18</v>
      </c>
      <c r="H69" s="26">
        <f t="shared" si="0"/>
        <v>5000.3999999999996</v>
      </c>
      <c r="I69" s="26">
        <f t="shared" si="1"/>
        <v>3333.6000000000004</v>
      </c>
    </row>
    <row r="70" spans="1:12" s="29" customFormat="1" x14ac:dyDescent="0.25">
      <c r="B70" s="30">
        <f>SUM(B18:B69)</f>
        <v>63405327</v>
      </c>
      <c r="C70" s="31"/>
      <c r="D70" s="31"/>
      <c r="E70" s="31"/>
      <c r="F70" s="32">
        <f>SUM(F18:F69)</f>
        <v>10017</v>
      </c>
      <c r="G70" s="31"/>
      <c r="H70" s="32">
        <f>SUM(H18:H69)</f>
        <v>27045.9</v>
      </c>
      <c r="I70" s="32">
        <f>SUM(I18:I69)</f>
        <v>18030.599999999999</v>
      </c>
      <c r="L70" s="33"/>
    </row>
  </sheetData>
  <mergeCells count="9">
    <mergeCell ref="B2:F5"/>
    <mergeCell ref="A7:I7"/>
    <mergeCell ref="A10:I10"/>
    <mergeCell ref="A11:I11"/>
    <mergeCell ref="A15:A16"/>
    <mergeCell ref="B15:B16"/>
    <mergeCell ref="C15:E15"/>
    <mergeCell ref="F15:G16"/>
    <mergeCell ref="H15:I15"/>
  </mergeCells>
  <pageMargins left="0.98425196850393704" right="0.98425196850393704" top="0.74803149606299213" bottom="0.74803149606299213" header="0.31496062992125984" footer="0.31496062992125984"/>
  <pageSetup scale="83" fitToHeight="0" orientation="landscape" r:id="rId1"/>
  <rowBreaks count="2" manualBreakCount="2">
    <brk id="37" max="8" man="1"/>
    <brk id="59" max="8" man="1"/>
  </rowBreaks>
  <ignoredErrors>
    <ignoredError sqref="H61:I69 H18:I37 H39:I5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zoomScaleNormal="100" zoomScaleSheetLayoutView="100" workbookViewId="0">
      <pane xSplit="1" ySplit="16" topLeftCell="B17" activePane="bottomRight" state="frozen"/>
      <selection pane="topRight" activeCell="B1" sqref="B1"/>
      <selection pane="bottomLeft" activeCell="A8" sqref="A8"/>
      <selection pane="bottomRight" activeCell="D18" sqref="D18"/>
    </sheetView>
  </sheetViews>
  <sheetFormatPr baseColWidth="10" defaultRowHeight="15" x14ac:dyDescent="0.25"/>
  <cols>
    <col min="1" max="1" width="38.42578125" style="1" customWidth="1"/>
    <col min="2" max="2" width="13.7109375" style="51" bestFit="1" customWidth="1"/>
    <col min="3" max="3" width="12.5703125" style="1" bestFit="1" customWidth="1"/>
    <col min="4" max="4" width="24.7109375" style="1" customWidth="1"/>
    <col min="5" max="5" width="13.140625" style="1" customWidth="1"/>
    <col min="6" max="6" width="16.140625" style="1" customWidth="1"/>
    <col min="7" max="7" width="14" style="1" customWidth="1"/>
    <col min="8" max="8" width="7.85546875" style="1" bestFit="1" customWidth="1"/>
    <col min="9" max="9" width="8.28515625" style="1" bestFit="1" customWidth="1"/>
    <col min="10" max="16384" width="11.42578125" style="1"/>
  </cols>
  <sheetData>
    <row r="1" spans="1:9" customFormat="1" ht="3" customHeight="1" x14ac:dyDescent="0.25">
      <c r="A1" s="38"/>
      <c r="B1" s="48"/>
      <c r="C1" s="38"/>
      <c r="D1" s="38"/>
      <c r="E1" s="38"/>
      <c r="F1" s="38"/>
      <c r="G1" s="38"/>
      <c r="H1" s="38"/>
      <c r="I1" s="38"/>
    </row>
    <row r="2" spans="1:9" customFormat="1" ht="18.75" customHeight="1" x14ac:dyDescent="0.3">
      <c r="A2" s="37"/>
      <c r="B2" s="69" t="s">
        <v>70</v>
      </c>
      <c r="C2" s="69"/>
      <c r="D2" s="69"/>
      <c r="E2" s="69"/>
      <c r="F2" s="69"/>
      <c r="G2" s="39" t="s">
        <v>71</v>
      </c>
      <c r="H2" s="39"/>
      <c r="I2" s="39"/>
    </row>
    <row r="3" spans="1:9" customFormat="1" ht="15" customHeight="1" x14ac:dyDescent="0.25">
      <c r="A3" s="37"/>
      <c r="B3" s="69"/>
      <c r="C3" s="69"/>
      <c r="D3" s="69"/>
      <c r="E3" s="69"/>
      <c r="F3" s="69"/>
      <c r="G3" s="39" t="s">
        <v>205</v>
      </c>
      <c r="H3" s="39"/>
      <c r="I3" s="39"/>
    </row>
    <row r="4" spans="1:9" customFormat="1" ht="15" customHeight="1" x14ac:dyDescent="0.25">
      <c r="A4" s="37"/>
      <c r="B4" s="69"/>
      <c r="C4" s="69"/>
      <c r="D4" s="69"/>
      <c r="E4" s="69"/>
      <c r="F4" s="69"/>
      <c r="G4" s="39" t="s">
        <v>74</v>
      </c>
      <c r="H4" s="39"/>
      <c r="I4" s="39"/>
    </row>
    <row r="5" spans="1:9" customFormat="1" ht="15" customHeight="1" x14ac:dyDescent="0.25">
      <c r="A5" s="37"/>
      <c r="B5" s="69"/>
      <c r="C5" s="69"/>
      <c r="D5" s="69"/>
      <c r="E5" s="69"/>
      <c r="F5" s="69"/>
      <c r="G5" s="37"/>
      <c r="H5" s="40"/>
      <c r="I5" s="40"/>
    </row>
    <row r="6" spans="1:9" customFormat="1" ht="3" customHeight="1" x14ac:dyDescent="0.25">
      <c r="A6" s="41"/>
      <c r="B6" s="49"/>
      <c r="C6" s="41"/>
      <c r="D6" s="41"/>
      <c r="E6" s="41"/>
      <c r="F6" s="41"/>
      <c r="G6" s="41"/>
      <c r="H6" s="41"/>
      <c r="I6" s="42"/>
    </row>
    <row r="7" spans="1:9" customFormat="1" ht="3" customHeight="1" x14ac:dyDescent="0.25">
      <c r="A7" s="70"/>
      <c r="B7" s="70"/>
      <c r="C7" s="70"/>
      <c r="D7" s="70"/>
      <c r="E7" s="70"/>
      <c r="F7" s="70"/>
      <c r="G7" s="70"/>
      <c r="H7" s="70"/>
      <c r="I7" s="70"/>
    </row>
    <row r="8" spans="1:9" customFormat="1" ht="2.25" customHeight="1" x14ac:dyDescent="0.25">
      <c r="A8" s="43"/>
      <c r="B8" s="50"/>
      <c r="C8" s="43"/>
      <c r="D8" s="43"/>
      <c r="E8" s="43"/>
      <c r="F8" s="43"/>
      <c r="G8" s="43"/>
      <c r="H8" s="43"/>
      <c r="I8" s="43"/>
    </row>
    <row r="9" spans="1:9" x14ac:dyDescent="0.25">
      <c r="H9" s="35"/>
    </row>
    <row r="10" spans="1:9" x14ac:dyDescent="0.25">
      <c r="A10" s="71" t="s">
        <v>72</v>
      </c>
      <c r="B10" s="71"/>
      <c r="C10" s="71"/>
      <c r="D10" s="71"/>
      <c r="E10" s="71"/>
      <c r="F10" s="71"/>
      <c r="G10" s="71"/>
      <c r="H10" s="71"/>
      <c r="I10" s="71"/>
    </row>
    <row r="11" spans="1:9" x14ac:dyDescent="0.25">
      <c r="A11" s="71" t="s">
        <v>11</v>
      </c>
      <c r="B11" s="71"/>
      <c r="C11" s="71"/>
      <c r="D11" s="71"/>
      <c r="E11" s="71"/>
      <c r="F11" s="71"/>
      <c r="G11" s="71"/>
      <c r="H11" s="71"/>
      <c r="I11" s="71"/>
    </row>
    <row r="12" spans="1:9" ht="5.25" customHeight="1" x14ac:dyDescent="0.25"/>
    <row r="13" spans="1:9" x14ac:dyDescent="0.25">
      <c r="F13" s="23" t="s">
        <v>5</v>
      </c>
      <c r="G13" s="24">
        <v>54339777</v>
      </c>
      <c r="H13" s="2"/>
    </row>
    <row r="14" spans="1:9" ht="5.25" customHeight="1" x14ac:dyDescent="0.25"/>
    <row r="15" spans="1:9" ht="13.5" customHeight="1" thickBot="1" x14ac:dyDescent="0.3">
      <c r="A15" s="79" t="s">
        <v>10</v>
      </c>
      <c r="B15" s="81" t="s">
        <v>9</v>
      </c>
      <c r="C15" s="83" t="s">
        <v>8</v>
      </c>
      <c r="D15" s="84"/>
      <c r="E15" s="85"/>
      <c r="F15" s="83" t="s">
        <v>3</v>
      </c>
      <c r="G15" s="85"/>
      <c r="H15" s="83" t="s">
        <v>4</v>
      </c>
      <c r="I15" s="85"/>
    </row>
    <row r="16" spans="1:9" ht="24.75" customHeight="1" x14ac:dyDescent="0.25">
      <c r="A16" s="80"/>
      <c r="B16" s="82"/>
      <c r="C16" s="53" t="s">
        <v>0</v>
      </c>
      <c r="D16" s="54" t="s">
        <v>1</v>
      </c>
      <c r="E16" s="55" t="s">
        <v>2</v>
      </c>
      <c r="F16" s="56" t="s">
        <v>75</v>
      </c>
      <c r="G16" s="55" t="s">
        <v>76</v>
      </c>
      <c r="H16" s="54" t="s">
        <v>6</v>
      </c>
      <c r="I16" s="55" t="s">
        <v>7</v>
      </c>
    </row>
    <row r="17" spans="1:13" ht="105" x14ac:dyDescent="0.25">
      <c r="A17" s="57" t="s">
        <v>77</v>
      </c>
      <c r="B17" s="59" t="s">
        <v>129</v>
      </c>
      <c r="C17" s="52"/>
      <c r="D17" s="59" t="s">
        <v>176</v>
      </c>
      <c r="E17" s="59" t="s">
        <v>193</v>
      </c>
      <c r="F17" s="59" t="s">
        <v>202</v>
      </c>
      <c r="G17" s="59">
        <v>10</v>
      </c>
      <c r="H17" s="59">
        <v>6</v>
      </c>
      <c r="I17" s="59">
        <v>4</v>
      </c>
      <c r="J17" s="47"/>
      <c r="K17" s="47"/>
      <c r="L17" s="47"/>
      <c r="M17" s="47"/>
    </row>
    <row r="18" spans="1:13" ht="120" x14ac:dyDescent="0.25">
      <c r="A18" s="57" t="s">
        <v>78</v>
      </c>
      <c r="B18" s="59" t="s">
        <v>130</v>
      </c>
      <c r="C18" s="52"/>
      <c r="D18" s="59" t="s">
        <v>177</v>
      </c>
      <c r="E18" s="59" t="s">
        <v>193</v>
      </c>
      <c r="F18" s="59" t="s">
        <v>202</v>
      </c>
      <c r="G18" s="59">
        <v>15</v>
      </c>
      <c r="H18" s="59">
        <v>9</v>
      </c>
      <c r="I18" s="59">
        <v>6</v>
      </c>
      <c r="J18" s="47"/>
      <c r="K18" s="47"/>
      <c r="L18" s="47"/>
      <c r="M18" s="47"/>
    </row>
    <row r="19" spans="1:13" ht="105" x14ac:dyDescent="0.25">
      <c r="A19" s="57" t="s">
        <v>79</v>
      </c>
      <c r="B19" s="59" t="s">
        <v>131</v>
      </c>
      <c r="C19" s="52"/>
      <c r="D19" s="59" t="s">
        <v>178</v>
      </c>
      <c r="E19" s="59" t="s">
        <v>193</v>
      </c>
      <c r="F19" s="59" t="s">
        <v>203</v>
      </c>
      <c r="G19" s="59">
        <v>741</v>
      </c>
      <c r="H19" s="59">
        <v>16</v>
      </c>
      <c r="I19" s="59">
        <v>5</v>
      </c>
      <c r="J19" s="47"/>
      <c r="K19" s="47"/>
      <c r="L19" s="47"/>
      <c r="M19" s="47"/>
    </row>
    <row r="20" spans="1:13" ht="120" x14ac:dyDescent="0.25">
      <c r="A20" s="57" t="s">
        <v>80</v>
      </c>
      <c r="B20" s="59" t="s">
        <v>132</v>
      </c>
      <c r="C20" s="52"/>
      <c r="D20" s="59" t="s">
        <v>179</v>
      </c>
      <c r="E20" s="59" t="s">
        <v>193</v>
      </c>
      <c r="F20" s="59" t="s">
        <v>203</v>
      </c>
      <c r="G20" s="59">
        <v>757</v>
      </c>
      <c r="H20" s="59">
        <v>14</v>
      </c>
      <c r="I20" s="59">
        <v>6</v>
      </c>
      <c r="J20" s="47"/>
      <c r="K20" s="47"/>
      <c r="L20" s="47"/>
      <c r="M20" s="47"/>
    </row>
    <row r="21" spans="1:13" ht="105" x14ac:dyDescent="0.25">
      <c r="A21" s="57" t="s">
        <v>81</v>
      </c>
      <c r="B21" s="59" t="s">
        <v>133</v>
      </c>
      <c r="C21" s="52"/>
      <c r="D21" s="59" t="s">
        <v>180</v>
      </c>
      <c r="E21" s="59" t="s">
        <v>193</v>
      </c>
      <c r="F21" s="59" t="s">
        <v>203</v>
      </c>
      <c r="G21" s="59">
        <v>383.03</v>
      </c>
      <c r="H21" s="59">
        <v>10</v>
      </c>
      <c r="I21" s="59">
        <v>9</v>
      </c>
      <c r="J21" s="47"/>
      <c r="K21" s="47"/>
      <c r="L21" s="47"/>
      <c r="M21" s="47"/>
    </row>
    <row r="22" spans="1:13" ht="120" x14ac:dyDescent="0.25">
      <c r="A22" s="57" t="s">
        <v>82</v>
      </c>
      <c r="B22" s="59" t="s">
        <v>134</v>
      </c>
      <c r="C22" s="59"/>
      <c r="D22" s="59" t="s">
        <v>180</v>
      </c>
      <c r="E22" s="59" t="s">
        <v>193</v>
      </c>
      <c r="F22" s="59" t="s">
        <v>203</v>
      </c>
      <c r="G22" s="59">
        <v>1383.22</v>
      </c>
      <c r="H22" s="59">
        <v>28</v>
      </c>
      <c r="I22" s="59">
        <v>18</v>
      </c>
    </row>
    <row r="23" spans="1:13" ht="105" x14ac:dyDescent="0.25">
      <c r="A23" s="57" t="s">
        <v>83</v>
      </c>
      <c r="B23" s="59" t="s">
        <v>135</v>
      </c>
      <c r="C23" s="59"/>
      <c r="D23" s="59" t="s">
        <v>181</v>
      </c>
      <c r="E23" s="59" t="s">
        <v>193</v>
      </c>
      <c r="F23" s="59" t="s">
        <v>202</v>
      </c>
      <c r="G23" s="59">
        <v>5</v>
      </c>
      <c r="H23" s="59">
        <v>3</v>
      </c>
      <c r="I23" s="59">
        <v>2</v>
      </c>
    </row>
    <row r="24" spans="1:13" ht="120" x14ac:dyDescent="0.25">
      <c r="A24" s="57" t="s">
        <v>84</v>
      </c>
      <c r="B24" s="59" t="s">
        <v>136</v>
      </c>
      <c r="C24" s="59"/>
      <c r="D24" s="59" t="s">
        <v>182</v>
      </c>
      <c r="E24" s="59" t="s">
        <v>193</v>
      </c>
      <c r="F24" s="59" t="s">
        <v>203</v>
      </c>
      <c r="G24" s="59">
        <v>2256.14</v>
      </c>
      <c r="H24" s="59">
        <v>44</v>
      </c>
      <c r="I24" s="59">
        <v>25</v>
      </c>
    </row>
    <row r="25" spans="1:13" ht="105" x14ac:dyDescent="0.25">
      <c r="A25" s="57" t="s">
        <v>85</v>
      </c>
      <c r="B25" s="59" t="s">
        <v>137</v>
      </c>
      <c r="C25" s="59"/>
      <c r="D25" s="59" t="s">
        <v>183</v>
      </c>
      <c r="E25" s="59" t="s">
        <v>194</v>
      </c>
      <c r="F25" s="59" t="s">
        <v>202</v>
      </c>
      <c r="G25" s="59">
        <v>8</v>
      </c>
      <c r="H25" s="59">
        <v>6</v>
      </c>
      <c r="I25" s="59">
        <v>2</v>
      </c>
    </row>
    <row r="26" spans="1:13" ht="105" x14ac:dyDescent="0.25">
      <c r="A26" s="57" t="s">
        <v>86</v>
      </c>
      <c r="B26" s="59" t="s">
        <v>138</v>
      </c>
      <c r="C26" s="59"/>
      <c r="D26" s="59" t="s">
        <v>184</v>
      </c>
      <c r="E26" s="59" t="s">
        <v>193</v>
      </c>
      <c r="F26" s="59" t="s">
        <v>202</v>
      </c>
      <c r="G26" s="59">
        <v>9</v>
      </c>
      <c r="H26" s="59">
        <v>6</v>
      </c>
      <c r="I26" s="59">
        <v>3</v>
      </c>
    </row>
    <row r="27" spans="1:13" ht="120" x14ac:dyDescent="0.25">
      <c r="A27" s="57" t="s">
        <v>87</v>
      </c>
      <c r="B27" s="59" t="s">
        <v>139</v>
      </c>
      <c r="C27" s="59"/>
      <c r="D27" s="59" t="s">
        <v>176</v>
      </c>
      <c r="E27" s="59" t="s">
        <v>193</v>
      </c>
      <c r="F27" s="59" t="s">
        <v>203</v>
      </c>
      <c r="G27" s="59">
        <v>1749.8</v>
      </c>
      <c r="H27" s="59">
        <v>41</v>
      </c>
      <c r="I27" s="59">
        <v>22</v>
      </c>
    </row>
    <row r="28" spans="1:13" ht="105" x14ac:dyDescent="0.25">
      <c r="A28" s="57" t="s">
        <v>88</v>
      </c>
      <c r="B28" s="59" t="s">
        <v>140</v>
      </c>
      <c r="C28" s="59"/>
      <c r="D28" s="59" t="s">
        <v>181</v>
      </c>
      <c r="E28" s="59" t="s">
        <v>195</v>
      </c>
      <c r="F28" s="59" t="s">
        <v>203</v>
      </c>
      <c r="G28" s="59">
        <v>124.96</v>
      </c>
      <c r="H28" s="59">
        <v>2</v>
      </c>
      <c r="I28" s="59">
        <v>2</v>
      </c>
    </row>
    <row r="29" spans="1:13" ht="135" x14ac:dyDescent="0.25">
      <c r="A29" s="57" t="s">
        <v>89</v>
      </c>
      <c r="B29" s="59" t="s">
        <v>141</v>
      </c>
      <c r="C29" s="59"/>
      <c r="D29" s="59" t="s">
        <v>176</v>
      </c>
      <c r="E29" s="59" t="s">
        <v>193</v>
      </c>
      <c r="F29" s="59" t="s">
        <v>203</v>
      </c>
      <c r="G29" s="59">
        <v>148.44999999999999</v>
      </c>
      <c r="H29" s="59">
        <v>7</v>
      </c>
      <c r="I29" s="59">
        <v>1</v>
      </c>
    </row>
    <row r="30" spans="1:13" ht="105" x14ac:dyDescent="0.25">
      <c r="A30" s="57" t="s">
        <v>90</v>
      </c>
      <c r="B30" s="59" t="s">
        <v>142</v>
      </c>
      <c r="C30" s="59"/>
      <c r="D30" s="59" t="s">
        <v>183</v>
      </c>
      <c r="E30" s="59" t="s">
        <v>193</v>
      </c>
      <c r="F30" s="59" t="s">
        <v>203</v>
      </c>
      <c r="G30" s="59">
        <v>29</v>
      </c>
      <c r="H30" s="59">
        <v>2</v>
      </c>
      <c r="I30" s="59">
        <v>0</v>
      </c>
    </row>
    <row r="31" spans="1:13" ht="135" x14ac:dyDescent="0.25">
      <c r="A31" s="57" t="s">
        <v>91</v>
      </c>
      <c r="B31" s="59" t="s">
        <v>143</v>
      </c>
      <c r="C31" s="59"/>
      <c r="D31" s="59" t="s">
        <v>185</v>
      </c>
      <c r="E31" s="59" t="s">
        <v>193</v>
      </c>
      <c r="F31" s="59" t="s">
        <v>203</v>
      </c>
      <c r="G31" s="59">
        <v>459</v>
      </c>
      <c r="H31" s="59">
        <v>11</v>
      </c>
      <c r="I31" s="59">
        <v>3</v>
      </c>
    </row>
    <row r="32" spans="1:13" ht="105" x14ac:dyDescent="0.25">
      <c r="A32" s="57" t="s">
        <v>92</v>
      </c>
      <c r="B32" s="59" t="s">
        <v>144</v>
      </c>
      <c r="C32" s="59"/>
      <c r="D32" s="59" t="s">
        <v>186</v>
      </c>
      <c r="E32" s="59" t="s">
        <v>196</v>
      </c>
      <c r="F32" s="59" t="s">
        <v>203</v>
      </c>
      <c r="G32" s="59">
        <v>250.33</v>
      </c>
      <c r="H32" s="59">
        <v>7</v>
      </c>
      <c r="I32" s="59">
        <v>6</v>
      </c>
    </row>
    <row r="33" spans="1:9" ht="105" x14ac:dyDescent="0.25">
      <c r="A33" s="57" t="s">
        <v>93</v>
      </c>
      <c r="B33" s="59" t="s">
        <v>145</v>
      </c>
      <c r="C33" s="59"/>
      <c r="D33" s="59" t="s">
        <v>184</v>
      </c>
      <c r="E33" s="59" t="s">
        <v>193</v>
      </c>
      <c r="F33" s="59" t="s">
        <v>203</v>
      </c>
      <c r="G33" s="59">
        <v>254.75</v>
      </c>
      <c r="H33" s="59">
        <v>8</v>
      </c>
      <c r="I33" s="59">
        <v>3</v>
      </c>
    </row>
    <row r="34" spans="1:9" ht="105" x14ac:dyDescent="0.25">
      <c r="A34" s="57" t="s">
        <v>94</v>
      </c>
      <c r="B34" s="59" t="s">
        <v>146</v>
      </c>
      <c r="C34" s="59"/>
      <c r="D34" s="59" t="s">
        <v>186</v>
      </c>
      <c r="E34" s="59" t="s">
        <v>193</v>
      </c>
      <c r="F34" s="59" t="s">
        <v>203</v>
      </c>
      <c r="G34" s="59">
        <v>2676.21</v>
      </c>
      <c r="H34" s="59">
        <v>44</v>
      </c>
      <c r="I34" s="59">
        <v>29</v>
      </c>
    </row>
    <row r="35" spans="1:9" ht="120" x14ac:dyDescent="0.25">
      <c r="A35" s="57" t="s">
        <v>95</v>
      </c>
      <c r="B35" s="59" t="s">
        <v>147</v>
      </c>
      <c r="C35" s="59"/>
      <c r="D35" s="59" t="s">
        <v>184</v>
      </c>
      <c r="E35" s="59" t="s">
        <v>193</v>
      </c>
      <c r="F35" s="59" t="s">
        <v>203</v>
      </c>
      <c r="G35" s="59">
        <v>1753.64</v>
      </c>
      <c r="H35" s="59">
        <v>37</v>
      </c>
      <c r="I35" s="59">
        <v>21</v>
      </c>
    </row>
    <row r="36" spans="1:9" ht="105" x14ac:dyDescent="0.25">
      <c r="A36" s="57" t="s">
        <v>96</v>
      </c>
      <c r="B36" s="59" t="s">
        <v>148</v>
      </c>
      <c r="C36" s="59"/>
      <c r="D36" s="59" t="s">
        <v>187</v>
      </c>
      <c r="E36" s="59" t="s">
        <v>197</v>
      </c>
      <c r="F36" s="59" t="s">
        <v>204</v>
      </c>
      <c r="G36" s="59">
        <v>4</v>
      </c>
      <c r="H36" s="59">
        <v>2</v>
      </c>
      <c r="I36" s="59">
        <v>2</v>
      </c>
    </row>
    <row r="37" spans="1:9" ht="90" x14ac:dyDescent="0.25">
      <c r="A37" s="57" t="s">
        <v>97</v>
      </c>
      <c r="B37" s="59" t="s">
        <v>149</v>
      </c>
      <c r="C37" s="59"/>
      <c r="D37" s="59" t="s">
        <v>181</v>
      </c>
      <c r="E37" s="59" t="s">
        <v>195</v>
      </c>
      <c r="F37" s="59" t="s">
        <v>204</v>
      </c>
      <c r="G37" s="59">
        <v>4</v>
      </c>
      <c r="H37" s="59">
        <v>2</v>
      </c>
      <c r="I37" s="59">
        <v>2</v>
      </c>
    </row>
    <row r="38" spans="1:9" ht="105" x14ac:dyDescent="0.25">
      <c r="A38" s="57" t="s">
        <v>98</v>
      </c>
      <c r="B38" s="59" t="s">
        <v>150</v>
      </c>
      <c r="C38" s="59"/>
      <c r="D38" s="59" t="s">
        <v>182</v>
      </c>
      <c r="E38" s="59" t="s">
        <v>193</v>
      </c>
      <c r="F38" s="59" t="s">
        <v>204</v>
      </c>
      <c r="G38" s="59">
        <v>5</v>
      </c>
      <c r="H38" s="59">
        <v>3</v>
      </c>
      <c r="I38" s="59">
        <v>2</v>
      </c>
    </row>
    <row r="39" spans="1:9" ht="105" x14ac:dyDescent="0.25">
      <c r="A39" s="57" t="s">
        <v>99</v>
      </c>
      <c r="B39" s="59" t="s">
        <v>150</v>
      </c>
      <c r="C39" s="59"/>
      <c r="D39" s="59" t="s">
        <v>176</v>
      </c>
      <c r="E39" s="59" t="s">
        <v>193</v>
      </c>
      <c r="F39" s="59" t="s">
        <v>204</v>
      </c>
      <c r="G39" s="59">
        <v>5</v>
      </c>
      <c r="H39" s="59">
        <v>5</v>
      </c>
      <c r="I39" s="59">
        <v>0</v>
      </c>
    </row>
    <row r="40" spans="1:9" ht="105" x14ac:dyDescent="0.25">
      <c r="A40" s="57" t="s">
        <v>100</v>
      </c>
      <c r="B40" s="59" t="s">
        <v>148</v>
      </c>
      <c r="C40" s="59"/>
      <c r="D40" s="59" t="s">
        <v>183</v>
      </c>
      <c r="E40" s="59" t="s">
        <v>193</v>
      </c>
      <c r="F40" s="59" t="s">
        <v>204</v>
      </c>
      <c r="G40" s="59">
        <v>4</v>
      </c>
      <c r="H40" s="59">
        <v>2</v>
      </c>
      <c r="I40" s="59">
        <v>2</v>
      </c>
    </row>
    <row r="41" spans="1:9" ht="90" x14ac:dyDescent="0.25">
      <c r="A41" s="57" t="s">
        <v>101</v>
      </c>
      <c r="B41" s="59" t="s">
        <v>151</v>
      </c>
      <c r="C41" s="59"/>
      <c r="D41" s="59" t="s">
        <v>186</v>
      </c>
      <c r="E41" s="59" t="s">
        <v>193</v>
      </c>
      <c r="F41" s="59" t="s">
        <v>204</v>
      </c>
      <c r="G41" s="59">
        <v>8</v>
      </c>
      <c r="H41" s="59">
        <v>7</v>
      </c>
      <c r="I41" s="59">
        <v>1</v>
      </c>
    </row>
    <row r="42" spans="1:9" ht="105" x14ac:dyDescent="0.25">
      <c r="A42" s="57" t="s">
        <v>102</v>
      </c>
      <c r="B42" s="59" t="s">
        <v>152</v>
      </c>
      <c r="C42" s="59"/>
      <c r="D42" s="59" t="s">
        <v>184</v>
      </c>
      <c r="E42" s="59" t="s">
        <v>193</v>
      </c>
      <c r="F42" s="59" t="s">
        <v>204</v>
      </c>
      <c r="G42" s="59">
        <v>8</v>
      </c>
      <c r="H42" s="59">
        <v>5</v>
      </c>
      <c r="I42" s="59">
        <v>3</v>
      </c>
    </row>
    <row r="43" spans="1:9" ht="105" x14ac:dyDescent="0.25">
      <c r="A43" s="57" t="s">
        <v>103</v>
      </c>
      <c r="B43" s="59" t="s">
        <v>150</v>
      </c>
      <c r="C43" s="59"/>
      <c r="D43" s="59" t="s">
        <v>177</v>
      </c>
      <c r="E43" s="59" t="s">
        <v>198</v>
      </c>
      <c r="F43" s="59" t="s">
        <v>204</v>
      </c>
      <c r="G43" s="59">
        <v>5</v>
      </c>
      <c r="H43" s="59">
        <v>3</v>
      </c>
      <c r="I43" s="59">
        <v>2</v>
      </c>
    </row>
    <row r="44" spans="1:9" ht="105" x14ac:dyDescent="0.25">
      <c r="A44" s="57" t="s">
        <v>104</v>
      </c>
      <c r="B44" s="59" t="s">
        <v>153</v>
      </c>
      <c r="C44" s="59"/>
      <c r="D44" s="59" t="s">
        <v>188</v>
      </c>
      <c r="E44" s="59" t="s">
        <v>193</v>
      </c>
      <c r="F44" s="59" t="s">
        <v>204</v>
      </c>
      <c r="G44" s="59">
        <v>10</v>
      </c>
      <c r="H44" s="59">
        <v>6</v>
      </c>
      <c r="I44" s="59">
        <v>4</v>
      </c>
    </row>
    <row r="45" spans="1:9" ht="120" x14ac:dyDescent="0.25">
      <c r="A45" s="57" t="s">
        <v>105</v>
      </c>
      <c r="B45" s="59" t="s">
        <v>154</v>
      </c>
      <c r="C45" s="59"/>
      <c r="D45" s="59" t="s">
        <v>189</v>
      </c>
      <c r="E45" s="59" t="s">
        <v>193</v>
      </c>
      <c r="F45" s="59" t="s">
        <v>203</v>
      </c>
      <c r="G45" s="59">
        <v>351.2</v>
      </c>
      <c r="H45" s="59">
        <v>15</v>
      </c>
      <c r="I45" s="59">
        <v>7</v>
      </c>
    </row>
    <row r="46" spans="1:9" ht="90" x14ac:dyDescent="0.25">
      <c r="A46" s="57" t="s">
        <v>106</v>
      </c>
      <c r="B46" s="59" t="s">
        <v>155</v>
      </c>
      <c r="C46" s="59"/>
      <c r="D46" s="59" t="s">
        <v>182</v>
      </c>
      <c r="E46" s="59" t="s">
        <v>193</v>
      </c>
      <c r="F46" s="59" t="s">
        <v>203</v>
      </c>
      <c r="G46" s="59">
        <v>480.04</v>
      </c>
      <c r="H46" s="59">
        <v>14</v>
      </c>
      <c r="I46" s="59">
        <v>9</v>
      </c>
    </row>
    <row r="47" spans="1:9" ht="105" x14ac:dyDescent="0.25">
      <c r="A47" s="57" t="s">
        <v>107</v>
      </c>
      <c r="B47" s="59" t="s">
        <v>156</v>
      </c>
      <c r="C47" s="59"/>
      <c r="D47" s="59" t="s">
        <v>176</v>
      </c>
      <c r="E47" s="59" t="s">
        <v>193</v>
      </c>
      <c r="F47" s="59" t="s">
        <v>203</v>
      </c>
      <c r="G47" s="59">
        <v>402.97</v>
      </c>
      <c r="H47" s="59">
        <v>13</v>
      </c>
      <c r="I47" s="59">
        <v>8</v>
      </c>
    </row>
    <row r="48" spans="1:9" ht="105" x14ac:dyDescent="0.25">
      <c r="A48" s="57" t="s">
        <v>108</v>
      </c>
      <c r="B48" s="59" t="s">
        <v>157</v>
      </c>
      <c r="C48" s="59"/>
      <c r="D48" s="59" t="s">
        <v>183</v>
      </c>
      <c r="E48" s="59" t="s">
        <v>193</v>
      </c>
      <c r="F48" s="59" t="s">
        <v>203</v>
      </c>
      <c r="G48" s="59">
        <v>766</v>
      </c>
      <c r="H48" s="59">
        <v>14</v>
      </c>
      <c r="I48" s="59">
        <v>9</v>
      </c>
    </row>
    <row r="49" spans="1:9" ht="120" x14ac:dyDescent="0.25">
      <c r="A49" s="57" t="s">
        <v>109</v>
      </c>
      <c r="B49" s="59" t="s">
        <v>158</v>
      </c>
      <c r="C49" s="59"/>
      <c r="D49" s="59" t="s">
        <v>185</v>
      </c>
      <c r="E49" s="59" t="s">
        <v>193</v>
      </c>
      <c r="F49" s="59" t="s">
        <v>203</v>
      </c>
      <c r="G49" s="59">
        <v>211</v>
      </c>
      <c r="H49" s="59">
        <v>6</v>
      </c>
      <c r="I49" s="59">
        <v>5</v>
      </c>
    </row>
    <row r="50" spans="1:9" ht="120" x14ac:dyDescent="0.25">
      <c r="A50" s="57" t="s">
        <v>110</v>
      </c>
      <c r="B50" s="59" t="s">
        <v>159</v>
      </c>
      <c r="C50" s="59"/>
      <c r="D50" s="59" t="s">
        <v>186</v>
      </c>
      <c r="E50" s="59" t="s">
        <v>193</v>
      </c>
      <c r="F50" s="59" t="s">
        <v>203</v>
      </c>
      <c r="G50" s="59">
        <v>133.43</v>
      </c>
      <c r="H50" s="59">
        <v>4</v>
      </c>
      <c r="I50" s="59">
        <v>2</v>
      </c>
    </row>
    <row r="51" spans="1:9" ht="105" x14ac:dyDescent="0.25">
      <c r="A51" s="57" t="s">
        <v>111</v>
      </c>
      <c r="B51" s="59" t="s">
        <v>160</v>
      </c>
      <c r="C51" s="59"/>
      <c r="D51" s="59" t="s">
        <v>184</v>
      </c>
      <c r="E51" s="59" t="s">
        <v>193</v>
      </c>
      <c r="F51" s="59" t="s">
        <v>203</v>
      </c>
      <c r="G51" s="59">
        <v>555.39</v>
      </c>
      <c r="H51" s="59">
        <v>19</v>
      </c>
      <c r="I51" s="59">
        <v>10</v>
      </c>
    </row>
    <row r="52" spans="1:9" ht="105" x14ac:dyDescent="0.25">
      <c r="A52" s="57" t="s">
        <v>112</v>
      </c>
      <c r="B52" s="59" t="s">
        <v>161</v>
      </c>
      <c r="C52" s="59"/>
      <c r="D52" s="59" t="s">
        <v>188</v>
      </c>
      <c r="E52" s="59" t="s">
        <v>193</v>
      </c>
      <c r="F52" s="59" t="s">
        <v>203</v>
      </c>
      <c r="G52" s="59">
        <v>456.03</v>
      </c>
      <c r="H52" s="59">
        <v>10</v>
      </c>
      <c r="I52" s="59">
        <v>7</v>
      </c>
    </row>
    <row r="53" spans="1:9" ht="135" x14ac:dyDescent="0.25">
      <c r="A53" s="57" t="s">
        <v>113</v>
      </c>
      <c r="B53" s="59" t="s">
        <v>162</v>
      </c>
      <c r="C53" s="59"/>
      <c r="D53" s="59" t="s">
        <v>190</v>
      </c>
      <c r="E53" s="59" t="s">
        <v>193</v>
      </c>
      <c r="F53" s="59" t="s">
        <v>203</v>
      </c>
      <c r="G53" s="59">
        <v>897.3</v>
      </c>
      <c r="H53" s="59">
        <v>19</v>
      </c>
      <c r="I53" s="59">
        <v>13</v>
      </c>
    </row>
    <row r="54" spans="1:9" ht="90" x14ac:dyDescent="0.25">
      <c r="A54" s="57" t="s">
        <v>114</v>
      </c>
      <c r="B54" s="59" t="s">
        <v>163</v>
      </c>
      <c r="C54" s="59"/>
      <c r="D54" s="59" t="s">
        <v>191</v>
      </c>
      <c r="E54" s="59" t="s">
        <v>199</v>
      </c>
      <c r="F54" s="59" t="s">
        <v>203</v>
      </c>
      <c r="G54" s="59">
        <v>120.3</v>
      </c>
      <c r="H54" s="59">
        <v>3</v>
      </c>
      <c r="I54" s="59">
        <v>2</v>
      </c>
    </row>
    <row r="55" spans="1:9" ht="120" x14ac:dyDescent="0.25">
      <c r="A55" s="57" t="s">
        <v>115</v>
      </c>
      <c r="B55" s="59" t="s">
        <v>164</v>
      </c>
      <c r="C55" s="59"/>
      <c r="D55" s="59" t="s">
        <v>191</v>
      </c>
      <c r="E55" s="59" t="s">
        <v>193</v>
      </c>
      <c r="F55" s="59" t="s">
        <v>203</v>
      </c>
      <c r="G55" s="59">
        <v>1556.97</v>
      </c>
      <c r="H55" s="59">
        <v>28</v>
      </c>
      <c r="I55" s="59">
        <v>14</v>
      </c>
    </row>
    <row r="56" spans="1:9" ht="120" x14ac:dyDescent="0.25">
      <c r="A56" s="57" t="s">
        <v>116</v>
      </c>
      <c r="B56" s="59" t="s">
        <v>165</v>
      </c>
      <c r="C56" s="59"/>
      <c r="D56" s="59" t="s">
        <v>188</v>
      </c>
      <c r="E56" s="59" t="s">
        <v>193</v>
      </c>
      <c r="F56" s="59" t="s">
        <v>202</v>
      </c>
      <c r="G56" s="59">
        <v>20</v>
      </c>
      <c r="H56" s="59">
        <v>12</v>
      </c>
      <c r="I56" s="59">
        <v>8</v>
      </c>
    </row>
    <row r="57" spans="1:9" ht="105" x14ac:dyDescent="0.25">
      <c r="A57" s="57" t="s">
        <v>117</v>
      </c>
      <c r="B57" s="59" t="s">
        <v>166</v>
      </c>
      <c r="C57" s="59"/>
      <c r="D57" s="59" t="s">
        <v>190</v>
      </c>
      <c r="E57" s="59" t="s">
        <v>200</v>
      </c>
      <c r="F57" s="59" t="s">
        <v>203</v>
      </c>
      <c r="G57" s="59">
        <v>246.33</v>
      </c>
      <c r="H57" s="59">
        <v>6</v>
      </c>
      <c r="I57" s="59">
        <v>4</v>
      </c>
    </row>
    <row r="58" spans="1:9" ht="120" x14ac:dyDescent="0.25">
      <c r="A58" s="57" t="s">
        <v>118</v>
      </c>
      <c r="B58" s="59" t="s">
        <v>167</v>
      </c>
      <c r="C58" s="59"/>
      <c r="D58" s="59" t="s">
        <v>190</v>
      </c>
      <c r="E58" s="59" t="s">
        <v>193</v>
      </c>
      <c r="F58" s="59" t="s">
        <v>203</v>
      </c>
      <c r="G58" s="59">
        <v>434.92</v>
      </c>
      <c r="H58" s="59">
        <v>13</v>
      </c>
      <c r="I58" s="59">
        <v>7</v>
      </c>
    </row>
    <row r="59" spans="1:9" ht="120" x14ac:dyDescent="0.25">
      <c r="A59" s="57" t="s">
        <v>119</v>
      </c>
      <c r="B59" s="59" t="s">
        <v>168</v>
      </c>
      <c r="C59" s="59"/>
      <c r="D59" s="59" t="s">
        <v>192</v>
      </c>
      <c r="E59" s="59" t="s">
        <v>193</v>
      </c>
      <c r="F59" s="59" t="s">
        <v>203</v>
      </c>
      <c r="G59" s="59">
        <v>893.7</v>
      </c>
      <c r="H59" s="59">
        <v>21</v>
      </c>
      <c r="I59" s="59">
        <v>9</v>
      </c>
    </row>
    <row r="60" spans="1:9" ht="105" x14ac:dyDescent="0.25">
      <c r="A60" s="57" t="s">
        <v>120</v>
      </c>
      <c r="B60" s="59" t="s">
        <v>169</v>
      </c>
      <c r="C60" s="59"/>
      <c r="D60" s="59" t="s">
        <v>185</v>
      </c>
      <c r="E60" s="59" t="s">
        <v>201</v>
      </c>
      <c r="F60" s="59" t="s">
        <v>203</v>
      </c>
      <c r="G60" s="59">
        <v>99</v>
      </c>
      <c r="H60" s="59">
        <v>3</v>
      </c>
      <c r="I60" s="59">
        <v>2</v>
      </c>
    </row>
    <row r="61" spans="1:9" ht="120" x14ac:dyDescent="0.25">
      <c r="A61" s="57" t="s">
        <v>121</v>
      </c>
      <c r="B61" s="59" t="s">
        <v>170</v>
      </c>
      <c r="C61" s="59"/>
      <c r="D61" s="59" t="s">
        <v>177</v>
      </c>
      <c r="E61" s="59" t="s">
        <v>193</v>
      </c>
      <c r="F61" s="59" t="s">
        <v>203</v>
      </c>
      <c r="G61" s="59">
        <v>1515.33</v>
      </c>
      <c r="H61" s="59">
        <v>28</v>
      </c>
      <c r="I61" s="59">
        <v>20</v>
      </c>
    </row>
    <row r="62" spans="1:9" ht="120" x14ac:dyDescent="0.25">
      <c r="A62" s="57" t="s">
        <v>122</v>
      </c>
      <c r="B62" s="59" t="s">
        <v>171</v>
      </c>
      <c r="C62" s="59"/>
      <c r="D62" s="59" t="s">
        <v>177</v>
      </c>
      <c r="E62" s="59" t="s">
        <v>193</v>
      </c>
      <c r="F62" s="59" t="s">
        <v>203</v>
      </c>
      <c r="G62" s="59">
        <v>277.33999999999997</v>
      </c>
      <c r="H62" s="59">
        <v>6</v>
      </c>
      <c r="I62" s="59">
        <v>4</v>
      </c>
    </row>
    <row r="63" spans="1:9" ht="135" x14ac:dyDescent="0.25">
      <c r="A63" s="57" t="s">
        <v>123</v>
      </c>
      <c r="B63" s="59" t="s">
        <v>172</v>
      </c>
      <c r="C63" s="59"/>
      <c r="D63" s="59" t="s">
        <v>187</v>
      </c>
      <c r="E63" s="59" t="s">
        <v>193</v>
      </c>
      <c r="F63" s="59" t="s">
        <v>203</v>
      </c>
      <c r="G63" s="59">
        <v>331.8</v>
      </c>
      <c r="H63" s="59">
        <v>6</v>
      </c>
      <c r="I63" s="59">
        <v>4</v>
      </c>
    </row>
    <row r="64" spans="1:9" ht="105" x14ac:dyDescent="0.25">
      <c r="A64" s="57" t="s">
        <v>124</v>
      </c>
      <c r="B64" s="59" t="s">
        <v>173</v>
      </c>
      <c r="C64" s="59"/>
      <c r="D64" s="59" t="s">
        <v>187</v>
      </c>
      <c r="E64" s="59" t="s">
        <v>193</v>
      </c>
      <c r="F64" s="59" t="s">
        <v>203</v>
      </c>
      <c r="G64" s="59">
        <v>105.04</v>
      </c>
      <c r="H64" s="59">
        <v>3</v>
      </c>
      <c r="I64" s="59">
        <v>2</v>
      </c>
    </row>
    <row r="65" spans="1:9" ht="90" x14ac:dyDescent="0.25">
      <c r="A65" s="57" t="s">
        <v>125</v>
      </c>
      <c r="B65" s="59" t="s">
        <v>174</v>
      </c>
      <c r="C65" s="59"/>
      <c r="D65" s="59" t="s">
        <v>187</v>
      </c>
      <c r="E65" s="59" t="s">
        <v>197</v>
      </c>
      <c r="F65" s="59" t="s">
        <v>203</v>
      </c>
      <c r="G65" s="59">
        <v>151.27000000000001</v>
      </c>
      <c r="H65" s="59">
        <v>3</v>
      </c>
      <c r="I65" s="59">
        <v>2</v>
      </c>
    </row>
    <row r="66" spans="1:9" ht="105" x14ac:dyDescent="0.25">
      <c r="A66" s="57" t="s">
        <v>126</v>
      </c>
      <c r="B66" s="59" t="s">
        <v>129</v>
      </c>
      <c r="C66" s="59"/>
      <c r="D66" s="59" t="s">
        <v>191</v>
      </c>
      <c r="E66" s="59" t="s">
        <v>199</v>
      </c>
      <c r="F66" s="59" t="s">
        <v>202</v>
      </c>
      <c r="G66" s="59">
        <v>10</v>
      </c>
      <c r="H66" s="59">
        <v>6</v>
      </c>
      <c r="I66" s="59">
        <v>4</v>
      </c>
    </row>
    <row r="67" spans="1:9" ht="105" x14ac:dyDescent="0.25">
      <c r="A67" s="57" t="s">
        <v>127</v>
      </c>
      <c r="B67" s="59" t="s">
        <v>175</v>
      </c>
      <c r="C67" s="59"/>
      <c r="D67" s="59" t="s">
        <v>185</v>
      </c>
      <c r="E67" s="59" t="s">
        <v>201</v>
      </c>
      <c r="F67" s="59" t="s">
        <v>204</v>
      </c>
      <c r="G67" s="59">
        <v>1</v>
      </c>
      <c r="H67" s="59">
        <v>1</v>
      </c>
      <c r="I67" s="59">
        <v>0</v>
      </c>
    </row>
    <row r="68" spans="1:9" ht="105" x14ac:dyDescent="0.25">
      <c r="A68" s="57" t="s">
        <v>128</v>
      </c>
      <c r="B68" s="59" t="s">
        <v>150</v>
      </c>
      <c r="C68" s="59"/>
      <c r="D68" s="59" t="s">
        <v>190</v>
      </c>
      <c r="E68" s="59" t="s">
        <v>200</v>
      </c>
      <c r="F68" s="59" t="s">
        <v>204</v>
      </c>
      <c r="G68" s="59">
        <v>5</v>
      </c>
      <c r="H68" s="59">
        <v>3</v>
      </c>
      <c r="I68" s="59">
        <v>2</v>
      </c>
    </row>
    <row r="70" spans="1:9" x14ac:dyDescent="0.25">
      <c r="A70" s="66" t="s">
        <v>270</v>
      </c>
    </row>
  </sheetData>
  <mergeCells count="9">
    <mergeCell ref="B2:F5"/>
    <mergeCell ref="A7:I7"/>
    <mergeCell ref="A10:I10"/>
    <mergeCell ref="A11:I11"/>
    <mergeCell ref="A15:A16"/>
    <mergeCell ref="B15:B16"/>
    <mergeCell ref="C15:E15"/>
    <mergeCell ref="H15:I15"/>
    <mergeCell ref="F15:G15"/>
  </mergeCells>
  <pageMargins left="0.98425196850393704" right="0.98425196850393704" top="0.74803149606299213" bottom="0.74803149606299213" header="0.31496062992125984" footer="0.31496062992125984"/>
  <pageSetup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tabSelected="1" zoomScaleNormal="100" zoomScaleSheetLayoutView="100" workbookViewId="0">
      <pane xSplit="1" ySplit="16" topLeftCell="B17" activePane="bottomRight" state="frozen"/>
      <selection pane="topRight" activeCell="B1" sqref="B1"/>
      <selection pane="bottomLeft" activeCell="A8" sqref="A8"/>
      <selection pane="bottomRight" activeCell="E17" sqref="E17"/>
    </sheetView>
  </sheetViews>
  <sheetFormatPr baseColWidth="10" defaultRowHeight="15" x14ac:dyDescent="0.25"/>
  <cols>
    <col min="1" max="1" width="38.42578125" style="1" customWidth="1"/>
    <col min="2" max="2" width="13.7109375" style="51" bestFit="1" customWidth="1"/>
    <col min="3" max="3" width="12.5703125" style="1" bestFit="1" customWidth="1"/>
    <col min="4" max="4" width="24.7109375" style="1" customWidth="1"/>
    <col min="5" max="5" width="13.140625" style="1" customWidth="1"/>
    <col min="6" max="6" width="16.140625" style="1" customWidth="1"/>
    <col min="7" max="7" width="14" style="1" customWidth="1"/>
    <col min="8" max="8" width="7.85546875" style="1" bestFit="1" customWidth="1"/>
    <col min="9" max="9" width="8.28515625" style="1" bestFit="1" customWidth="1"/>
    <col min="10" max="16384" width="11.42578125" style="1"/>
  </cols>
  <sheetData>
    <row r="1" spans="1:9" customFormat="1" ht="3" customHeight="1" x14ac:dyDescent="0.25">
      <c r="A1" s="38"/>
      <c r="B1" s="48"/>
      <c r="C1" s="38"/>
      <c r="D1" s="38"/>
      <c r="E1" s="38"/>
      <c r="F1" s="38"/>
      <c r="G1" s="38"/>
      <c r="H1" s="38"/>
      <c r="I1" s="38"/>
    </row>
    <row r="2" spans="1:9" customFormat="1" ht="18.75" customHeight="1" x14ac:dyDescent="0.3">
      <c r="A2" s="37"/>
      <c r="B2" s="69" t="s">
        <v>70</v>
      </c>
      <c r="C2" s="69"/>
      <c r="D2" s="69"/>
      <c r="E2" s="69"/>
      <c r="F2" s="69"/>
      <c r="G2" s="39" t="s">
        <v>71</v>
      </c>
      <c r="H2" s="39"/>
      <c r="I2" s="39"/>
    </row>
    <row r="3" spans="1:9" customFormat="1" ht="15" customHeight="1" x14ac:dyDescent="0.25">
      <c r="A3" s="37"/>
      <c r="B3" s="69"/>
      <c r="C3" s="69"/>
      <c r="D3" s="69"/>
      <c r="E3" s="69"/>
      <c r="F3" s="69"/>
      <c r="G3" s="39" t="s">
        <v>205</v>
      </c>
      <c r="H3" s="39"/>
      <c r="I3" s="39"/>
    </row>
    <row r="4" spans="1:9" customFormat="1" ht="15" customHeight="1" x14ac:dyDescent="0.25">
      <c r="A4" s="37"/>
      <c r="B4" s="69"/>
      <c r="C4" s="69"/>
      <c r="D4" s="69"/>
      <c r="E4" s="69"/>
      <c r="F4" s="69"/>
      <c r="G4" s="39" t="s">
        <v>74</v>
      </c>
      <c r="H4" s="39"/>
      <c r="I4" s="39"/>
    </row>
    <row r="5" spans="1:9" customFormat="1" ht="15" customHeight="1" x14ac:dyDescent="0.25">
      <c r="A5" s="37"/>
      <c r="B5" s="69"/>
      <c r="C5" s="69"/>
      <c r="D5" s="69"/>
      <c r="E5" s="69"/>
      <c r="F5" s="69"/>
      <c r="G5" s="37"/>
      <c r="H5" s="40"/>
      <c r="I5" s="40"/>
    </row>
    <row r="6" spans="1:9" customFormat="1" ht="3" customHeight="1" x14ac:dyDescent="0.25">
      <c r="A6" s="41"/>
      <c r="B6" s="49"/>
      <c r="C6" s="41"/>
      <c r="D6" s="41"/>
      <c r="E6" s="41"/>
      <c r="F6" s="41"/>
      <c r="G6" s="41"/>
      <c r="H6" s="41"/>
      <c r="I6" s="42"/>
    </row>
    <row r="7" spans="1:9" customFormat="1" ht="3" customHeight="1" x14ac:dyDescent="0.25">
      <c r="A7" s="70"/>
      <c r="B7" s="70"/>
      <c r="C7" s="70"/>
      <c r="D7" s="70"/>
      <c r="E7" s="70"/>
      <c r="F7" s="70"/>
      <c r="G7" s="70"/>
      <c r="H7" s="70"/>
      <c r="I7" s="70"/>
    </row>
    <row r="8" spans="1:9" customFormat="1" ht="2.25" customHeight="1" x14ac:dyDescent="0.25">
      <c r="A8" s="43"/>
      <c r="B8" s="50"/>
      <c r="C8" s="43"/>
      <c r="D8" s="43"/>
      <c r="E8" s="43"/>
      <c r="F8" s="43"/>
      <c r="G8" s="43"/>
      <c r="H8" s="43"/>
      <c r="I8" s="43"/>
    </row>
    <row r="9" spans="1:9" x14ac:dyDescent="0.25">
      <c r="H9" s="35"/>
    </row>
    <row r="10" spans="1:9" x14ac:dyDescent="0.25">
      <c r="A10" s="71" t="s">
        <v>206</v>
      </c>
      <c r="B10" s="71"/>
      <c r="C10" s="71"/>
      <c r="D10" s="71"/>
      <c r="E10" s="71"/>
      <c r="F10" s="71"/>
      <c r="G10" s="71"/>
      <c r="H10" s="71"/>
      <c r="I10" s="71"/>
    </row>
    <row r="11" spans="1:9" x14ac:dyDescent="0.25">
      <c r="A11" s="71" t="s">
        <v>11</v>
      </c>
      <c r="B11" s="71"/>
      <c r="C11" s="71"/>
      <c r="D11" s="71"/>
      <c r="E11" s="71"/>
      <c r="F11" s="71"/>
      <c r="G11" s="71"/>
      <c r="H11" s="71"/>
      <c r="I11" s="71"/>
    </row>
    <row r="12" spans="1:9" ht="5.25" customHeight="1" x14ac:dyDescent="0.25"/>
    <row r="13" spans="1:9" x14ac:dyDescent="0.25">
      <c r="F13" s="23" t="s">
        <v>5</v>
      </c>
      <c r="G13" s="24">
        <v>76916529</v>
      </c>
      <c r="H13" s="2"/>
    </row>
    <row r="14" spans="1:9" ht="5.25" customHeight="1" x14ac:dyDescent="0.25"/>
    <row r="15" spans="1:9" ht="13.5" customHeight="1" thickBot="1" x14ac:dyDescent="0.3">
      <c r="A15" s="79" t="s">
        <v>10</v>
      </c>
      <c r="B15" s="81" t="s">
        <v>9</v>
      </c>
      <c r="C15" s="83" t="s">
        <v>8</v>
      </c>
      <c r="D15" s="84"/>
      <c r="E15" s="85"/>
      <c r="F15" s="83" t="s">
        <v>3</v>
      </c>
      <c r="G15" s="85"/>
      <c r="H15" s="83" t="s">
        <v>4</v>
      </c>
      <c r="I15" s="85"/>
    </row>
    <row r="16" spans="1:9" ht="24.75" customHeight="1" x14ac:dyDescent="0.25">
      <c r="A16" s="80"/>
      <c r="B16" s="82"/>
      <c r="C16" s="53" t="s">
        <v>0</v>
      </c>
      <c r="D16" s="54" t="s">
        <v>1</v>
      </c>
      <c r="E16" s="55" t="s">
        <v>2</v>
      </c>
      <c r="F16" s="56" t="s">
        <v>75</v>
      </c>
      <c r="G16" s="55" t="s">
        <v>76</v>
      </c>
      <c r="H16" s="54" t="s">
        <v>6</v>
      </c>
      <c r="I16" s="55" t="s">
        <v>7</v>
      </c>
    </row>
    <row r="17" spans="1:13" ht="105" x14ac:dyDescent="0.25">
      <c r="A17" s="60" t="s">
        <v>207</v>
      </c>
      <c r="B17" s="58">
        <v>434683.03</v>
      </c>
      <c r="C17" s="59" t="s">
        <v>14</v>
      </c>
      <c r="D17" s="59" t="s">
        <v>208</v>
      </c>
      <c r="E17" s="59" t="s">
        <v>209</v>
      </c>
      <c r="F17" s="59" t="s">
        <v>210</v>
      </c>
      <c r="G17" s="59">
        <v>348</v>
      </c>
      <c r="H17" s="59">
        <v>6</v>
      </c>
      <c r="I17" s="59">
        <v>7</v>
      </c>
      <c r="J17" s="47"/>
      <c r="K17" s="47"/>
      <c r="L17" s="47"/>
      <c r="M17" s="47"/>
    </row>
    <row r="18" spans="1:13" ht="105" x14ac:dyDescent="0.25">
      <c r="A18" s="60" t="s">
        <v>211</v>
      </c>
      <c r="B18" s="58">
        <v>460764</v>
      </c>
      <c r="C18" s="59" t="s">
        <v>14</v>
      </c>
      <c r="D18" s="59" t="s">
        <v>208</v>
      </c>
      <c r="E18" s="59" t="s">
        <v>209</v>
      </c>
      <c r="F18" s="59" t="s">
        <v>210</v>
      </c>
      <c r="G18" s="59">
        <v>265</v>
      </c>
      <c r="H18" s="59">
        <v>8</v>
      </c>
      <c r="I18" s="59">
        <v>9</v>
      </c>
      <c r="J18" s="47"/>
      <c r="K18" s="47"/>
      <c r="L18" s="47"/>
      <c r="M18" s="47"/>
    </row>
    <row r="19" spans="1:13" ht="120" x14ac:dyDescent="0.25">
      <c r="A19" s="60" t="s">
        <v>212</v>
      </c>
      <c r="B19" s="58">
        <v>212121</v>
      </c>
      <c r="C19" s="59" t="s">
        <v>14</v>
      </c>
      <c r="D19" s="59" t="s">
        <v>208</v>
      </c>
      <c r="E19" s="59" t="s">
        <v>213</v>
      </c>
      <c r="F19" s="59" t="s">
        <v>210</v>
      </c>
      <c r="G19" s="59">
        <v>160</v>
      </c>
      <c r="H19" s="59">
        <v>4</v>
      </c>
      <c r="I19" s="59">
        <v>6</v>
      </c>
      <c r="J19" s="47"/>
      <c r="K19" s="47"/>
      <c r="L19" s="47"/>
      <c r="M19" s="47"/>
    </row>
    <row r="20" spans="1:13" ht="120" x14ac:dyDescent="0.25">
      <c r="A20" s="60" t="s">
        <v>214</v>
      </c>
      <c r="B20" s="58">
        <v>234092</v>
      </c>
      <c r="C20" s="59" t="s">
        <v>14</v>
      </c>
      <c r="D20" s="59" t="s">
        <v>208</v>
      </c>
      <c r="E20" s="59" t="s">
        <v>213</v>
      </c>
      <c r="F20" s="59" t="s">
        <v>210</v>
      </c>
      <c r="G20" s="59">
        <v>154</v>
      </c>
      <c r="H20" s="59">
        <v>6</v>
      </c>
      <c r="I20" s="59">
        <v>6</v>
      </c>
      <c r="J20" s="47"/>
      <c r="K20" s="47"/>
      <c r="L20" s="47"/>
      <c r="M20" s="47"/>
    </row>
    <row r="21" spans="1:13" ht="135" x14ac:dyDescent="0.25">
      <c r="A21" s="60" t="s">
        <v>215</v>
      </c>
      <c r="B21" s="58">
        <v>600000</v>
      </c>
      <c r="C21" s="59" t="s">
        <v>14</v>
      </c>
      <c r="D21" s="59" t="s">
        <v>216</v>
      </c>
      <c r="E21" s="59" t="s">
        <v>216</v>
      </c>
      <c r="F21" s="59" t="s">
        <v>217</v>
      </c>
      <c r="G21" s="59">
        <v>427.5</v>
      </c>
      <c r="H21" s="59">
        <v>4</v>
      </c>
      <c r="I21" s="59">
        <v>8</v>
      </c>
      <c r="J21" s="47"/>
      <c r="K21" s="47"/>
      <c r="L21" s="47"/>
      <c r="M21" s="47"/>
    </row>
    <row r="22" spans="1:13" ht="105" x14ac:dyDescent="0.25">
      <c r="A22" s="60" t="s">
        <v>218</v>
      </c>
      <c r="B22" s="58">
        <v>1098243.94</v>
      </c>
      <c r="C22" s="59" t="s">
        <v>14</v>
      </c>
      <c r="D22" s="59" t="s">
        <v>219</v>
      </c>
      <c r="E22" s="59" t="s">
        <v>220</v>
      </c>
      <c r="F22" s="59" t="s">
        <v>217</v>
      </c>
      <c r="G22" s="59">
        <v>1652.95</v>
      </c>
      <c r="H22" s="59">
        <v>7</v>
      </c>
      <c r="I22" s="59">
        <v>8</v>
      </c>
    </row>
    <row r="23" spans="1:13" ht="105" x14ac:dyDescent="0.25">
      <c r="A23" s="60" t="s">
        <v>221</v>
      </c>
      <c r="B23" s="58">
        <v>720000</v>
      </c>
      <c r="C23" s="59" t="s">
        <v>14</v>
      </c>
      <c r="D23" s="59" t="s">
        <v>32</v>
      </c>
      <c r="E23" s="59" t="s">
        <v>32</v>
      </c>
      <c r="F23" s="59" t="s">
        <v>222</v>
      </c>
      <c r="G23" s="59">
        <v>1</v>
      </c>
      <c r="H23" s="59">
        <v>20</v>
      </c>
      <c r="I23" s="59">
        <v>20</v>
      </c>
    </row>
    <row r="24" spans="1:13" ht="105" x14ac:dyDescent="0.25">
      <c r="A24" s="60" t="s">
        <v>223</v>
      </c>
      <c r="B24" s="58">
        <v>560000</v>
      </c>
      <c r="C24" s="59" t="s">
        <v>14</v>
      </c>
      <c r="D24" s="59" t="s">
        <v>33</v>
      </c>
      <c r="E24" s="59" t="s">
        <v>224</v>
      </c>
      <c r="F24" s="59" t="s">
        <v>217</v>
      </c>
      <c r="G24" s="59">
        <v>893.24</v>
      </c>
      <c r="H24" s="59">
        <v>2</v>
      </c>
      <c r="I24" s="59">
        <v>1</v>
      </c>
    </row>
    <row r="25" spans="1:13" ht="120" x14ac:dyDescent="0.25">
      <c r="A25" s="60" t="s">
        <v>225</v>
      </c>
      <c r="B25" s="58">
        <v>163000</v>
      </c>
      <c r="C25" s="59" t="s">
        <v>14</v>
      </c>
      <c r="D25" s="59" t="s">
        <v>33</v>
      </c>
      <c r="E25" s="59" t="s">
        <v>224</v>
      </c>
      <c r="F25" s="59" t="s">
        <v>210</v>
      </c>
      <c r="G25" s="59">
        <v>87</v>
      </c>
      <c r="H25" s="59">
        <v>2</v>
      </c>
      <c r="I25" s="59">
        <v>1</v>
      </c>
    </row>
    <row r="26" spans="1:13" ht="105" x14ac:dyDescent="0.25">
      <c r="A26" s="60" t="s">
        <v>226</v>
      </c>
      <c r="B26" s="58">
        <v>449000</v>
      </c>
      <c r="C26" s="59" t="s">
        <v>14</v>
      </c>
      <c r="D26" s="59" t="s">
        <v>33</v>
      </c>
      <c r="E26" s="59" t="s">
        <v>227</v>
      </c>
      <c r="F26" s="59" t="s">
        <v>210</v>
      </c>
      <c r="G26" s="59">
        <v>415</v>
      </c>
      <c r="H26" s="59">
        <v>2</v>
      </c>
      <c r="I26" s="59">
        <v>1</v>
      </c>
    </row>
    <row r="27" spans="1:13" ht="105" x14ac:dyDescent="0.25">
      <c r="A27" s="60" t="s">
        <v>228</v>
      </c>
      <c r="B27" s="58">
        <v>870283.02</v>
      </c>
      <c r="C27" s="59" t="s">
        <v>14</v>
      </c>
      <c r="D27" s="59" t="s">
        <v>35</v>
      </c>
      <c r="E27" s="59" t="s">
        <v>35</v>
      </c>
      <c r="F27" s="59" t="s">
        <v>210</v>
      </c>
      <c r="G27" s="59">
        <v>850</v>
      </c>
      <c r="H27" s="59">
        <v>8</v>
      </c>
      <c r="I27" s="59">
        <v>8</v>
      </c>
    </row>
    <row r="28" spans="1:13" ht="105" x14ac:dyDescent="0.25">
      <c r="A28" s="60" t="s">
        <v>229</v>
      </c>
      <c r="B28" s="58">
        <v>430000</v>
      </c>
      <c r="C28" s="59" t="s">
        <v>14</v>
      </c>
      <c r="D28" s="59" t="s">
        <v>35</v>
      </c>
      <c r="E28" s="59" t="s">
        <v>35</v>
      </c>
      <c r="F28" s="59" t="s">
        <v>210</v>
      </c>
      <c r="G28" s="59">
        <v>223</v>
      </c>
      <c r="H28" s="59">
        <v>5</v>
      </c>
      <c r="I28" s="59">
        <v>10</v>
      </c>
    </row>
    <row r="29" spans="1:13" ht="105" x14ac:dyDescent="0.25">
      <c r="A29" s="60" t="s">
        <v>230</v>
      </c>
      <c r="B29" s="58">
        <v>351662.5</v>
      </c>
      <c r="C29" s="59" t="s">
        <v>14</v>
      </c>
      <c r="D29" s="59" t="s">
        <v>36</v>
      </c>
      <c r="E29" s="59" t="s">
        <v>36</v>
      </c>
      <c r="F29" s="59" t="s">
        <v>210</v>
      </c>
      <c r="G29" s="59">
        <v>280</v>
      </c>
      <c r="H29" s="59">
        <v>0</v>
      </c>
      <c r="I29" s="59">
        <v>1</v>
      </c>
    </row>
    <row r="30" spans="1:13" ht="105" x14ac:dyDescent="0.25">
      <c r="A30" s="60" t="s">
        <v>231</v>
      </c>
      <c r="B30" s="58">
        <v>272781.90999999997</v>
      </c>
      <c r="C30" s="59" t="s">
        <v>14</v>
      </c>
      <c r="D30" s="59" t="s">
        <v>36</v>
      </c>
      <c r="E30" s="59" t="s">
        <v>36</v>
      </c>
      <c r="F30" s="59" t="s">
        <v>210</v>
      </c>
      <c r="G30" s="59">
        <v>500</v>
      </c>
      <c r="H30" s="59">
        <v>10</v>
      </c>
      <c r="I30" s="59">
        <v>11</v>
      </c>
    </row>
    <row r="31" spans="1:13" ht="105" x14ac:dyDescent="0.25">
      <c r="A31" s="60" t="s">
        <v>232</v>
      </c>
      <c r="B31" s="58">
        <v>170109.26</v>
      </c>
      <c r="C31" s="59" t="s">
        <v>14</v>
      </c>
      <c r="D31" s="59" t="s">
        <v>36</v>
      </c>
      <c r="E31" s="59" t="s">
        <v>36</v>
      </c>
      <c r="F31" s="59" t="s">
        <v>210</v>
      </c>
      <c r="G31" s="59">
        <v>123</v>
      </c>
      <c r="H31" s="59">
        <v>3</v>
      </c>
      <c r="I31" s="59">
        <v>2</v>
      </c>
    </row>
    <row r="32" spans="1:13" ht="105" x14ac:dyDescent="0.25">
      <c r="A32" s="60" t="s">
        <v>233</v>
      </c>
      <c r="B32" s="58">
        <v>123496.71</v>
      </c>
      <c r="C32" s="59" t="s">
        <v>14</v>
      </c>
      <c r="D32" s="59" t="s">
        <v>37</v>
      </c>
      <c r="E32" s="59" t="s">
        <v>37</v>
      </c>
      <c r="F32" s="59" t="s">
        <v>210</v>
      </c>
      <c r="G32" s="59">
        <v>208</v>
      </c>
      <c r="H32" s="59">
        <v>15</v>
      </c>
      <c r="I32" s="59">
        <v>10</v>
      </c>
    </row>
    <row r="33" spans="1:9" ht="105" x14ac:dyDescent="0.25">
      <c r="A33" s="60" t="s">
        <v>234</v>
      </c>
      <c r="B33" s="58">
        <v>638565.31000000006</v>
      </c>
      <c r="C33" s="59" t="s">
        <v>14</v>
      </c>
      <c r="D33" s="59" t="s">
        <v>37</v>
      </c>
      <c r="E33" s="59" t="s">
        <v>37</v>
      </c>
      <c r="F33" s="59" t="s">
        <v>210</v>
      </c>
      <c r="G33" s="59">
        <v>208</v>
      </c>
      <c r="H33" s="59">
        <v>15</v>
      </c>
      <c r="I33" s="59">
        <v>10</v>
      </c>
    </row>
    <row r="34" spans="1:9" ht="90" x14ac:dyDescent="0.25">
      <c r="A34" s="60" t="s">
        <v>235</v>
      </c>
      <c r="B34" s="58">
        <v>237937.98</v>
      </c>
      <c r="C34" s="59" t="s">
        <v>14</v>
      </c>
      <c r="D34" s="59" t="s">
        <v>37</v>
      </c>
      <c r="E34" s="59" t="s">
        <v>37</v>
      </c>
      <c r="F34" s="59" t="s">
        <v>217</v>
      </c>
      <c r="G34" s="59">
        <v>314.51</v>
      </c>
      <c r="H34" s="59">
        <v>15</v>
      </c>
      <c r="I34" s="59">
        <v>10</v>
      </c>
    </row>
    <row r="35" spans="1:9" ht="90" x14ac:dyDescent="0.25">
      <c r="A35" s="60" t="s">
        <v>236</v>
      </c>
      <c r="B35" s="58">
        <v>981758.13</v>
      </c>
      <c r="C35" s="59" t="s">
        <v>14</v>
      </c>
      <c r="D35" s="59" t="s">
        <v>38</v>
      </c>
      <c r="E35" s="59" t="s">
        <v>38</v>
      </c>
      <c r="F35" s="59" t="s">
        <v>210</v>
      </c>
      <c r="G35" s="59">
        <v>421.55</v>
      </c>
      <c r="H35" s="59">
        <v>7</v>
      </c>
      <c r="I35" s="59">
        <v>8</v>
      </c>
    </row>
    <row r="36" spans="1:9" ht="90" x14ac:dyDescent="0.25">
      <c r="A36" s="60" t="s">
        <v>237</v>
      </c>
      <c r="B36" s="58">
        <v>62580.03</v>
      </c>
      <c r="C36" s="59" t="s">
        <v>14</v>
      </c>
      <c r="D36" s="59" t="s">
        <v>40</v>
      </c>
      <c r="E36" s="59" t="s">
        <v>40</v>
      </c>
      <c r="F36" s="59" t="s">
        <v>210</v>
      </c>
      <c r="G36" s="59">
        <v>107</v>
      </c>
      <c r="H36" s="59">
        <v>2</v>
      </c>
      <c r="I36" s="59">
        <v>2</v>
      </c>
    </row>
    <row r="37" spans="1:9" ht="90" x14ac:dyDescent="0.25">
      <c r="A37" s="60" t="s">
        <v>238</v>
      </c>
      <c r="B37" s="58">
        <v>263637.99</v>
      </c>
      <c r="C37" s="59" t="s">
        <v>14</v>
      </c>
      <c r="D37" s="59" t="s">
        <v>42</v>
      </c>
      <c r="E37" s="59" t="s">
        <v>42</v>
      </c>
      <c r="F37" s="59" t="s">
        <v>217</v>
      </c>
      <c r="G37" s="59">
        <v>661</v>
      </c>
      <c r="H37" s="59">
        <v>3</v>
      </c>
      <c r="I37" s="59">
        <v>11</v>
      </c>
    </row>
    <row r="38" spans="1:9" ht="90" x14ac:dyDescent="0.25">
      <c r="A38" s="60" t="s">
        <v>239</v>
      </c>
      <c r="B38" s="58">
        <v>240413.8</v>
      </c>
      <c r="C38" s="59" t="s">
        <v>14</v>
      </c>
      <c r="D38" s="59" t="s">
        <v>42</v>
      </c>
      <c r="E38" s="59" t="s">
        <v>42</v>
      </c>
      <c r="F38" s="59" t="s">
        <v>217</v>
      </c>
      <c r="G38" s="59">
        <v>602</v>
      </c>
      <c r="H38" s="59">
        <v>4</v>
      </c>
      <c r="I38" s="59">
        <v>10</v>
      </c>
    </row>
    <row r="39" spans="1:9" ht="105" x14ac:dyDescent="0.25">
      <c r="A39" s="60" t="s">
        <v>240</v>
      </c>
      <c r="B39" s="58">
        <v>311653.40999999997</v>
      </c>
      <c r="C39" s="59" t="s">
        <v>14</v>
      </c>
      <c r="D39" s="59" t="s">
        <v>43</v>
      </c>
      <c r="E39" s="59" t="s">
        <v>43</v>
      </c>
      <c r="F39" s="59" t="s">
        <v>217</v>
      </c>
      <c r="G39" s="59">
        <v>561</v>
      </c>
      <c r="H39" s="59">
        <v>3</v>
      </c>
      <c r="I39" s="59">
        <v>4</v>
      </c>
    </row>
    <row r="40" spans="1:9" ht="105" x14ac:dyDescent="0.25">
      <c r="A40" s="60" t="s">
        <v>241</v>
      </c>
      <c r="B40" s="58">
        <v>580000</v>
      </c>
      <c r="C40" s="59" t="s">
        <v>14</v>
      </c>
      <c r="D40" s="59" t="s">
        <v>43</v>
      </c>
      <c r="E40" s="59" t="s">
        <v>43</v>
      </c>
      <c r="F40" s="59" t="s">
        <v>242</v>
      </c>
      <c r="G40" s="59">
        <v>300000</v>
      </c>
      <c r="H40" s="59">
        <v>10</v>
      </c>
      <c r="I40" s="59">
        <v>10</v>
      </c>
    </row>
    <row r="41" spans="1:9" ht="105" x14ac:dyDescent="0.25">
      <c r="A41" s="60" t="s">
        <v>243</v>
      </c>
      <c r="B41" s="58">
        <v>763286.48</v>
      </c>
      <c r="C41" s="59" t="s">
        <v>14</v>
      </c>
      <c r="D41" s="59" t="s">
        <v>244</v>
      </c>
      <c r="E41" s="59" t="s">
        <v>244</v>
      </c>
      <c r="F41" s="59" t="s">
        <v>210</v>
      </c>
      <c r="G41" s="59">
        <v>863</v>
      </c>
      <c r="H41" s="59">
        <v>8</v>
      </c>
      <c r="I41" s="59">
        <v>12</v>
      </c>
    </row>
    <row r="42" spans="1:9" ht="90" x14ac:dyDescent="0.25">
      <c r="A42" s="60" t="s">
        <v>245</v>
      </c>
      <c r="B42" s="58">
        <v>741660.03</v>
      </c>
      <c r="C42" s="59" t="s">
        <v>14</v>
      </c>
      <c r="D42" s="59" t="s">
        <v>244</v>
      </c>
      <c r="E42" s="59" t="s">
        <v>246</v>
      </c>
      <c r="F42" s="59" t="s">
        <v>217</v>
      </c>
      <c r="G42" s="59">
        <v>1652.95</v>
      </c>
      <c r="H42" s="59">
        <v>5</v>
      </c>
      <c r="I42" s="59">
        <v>7</v>
      </c>
    </row>
    <row r="43" spans="1:9" ht="90" x14ac:dyDescent="0.25">
      <c r="A43" s="60" t="s">
        <v>247</v>
      </c>
      <c r="B43" s="58">
        <v>2385417.69</v>
      </c>
      <c r="C43" s="59" t="s">
        <v>14</v>
      </c>
      <c r="D43" s="59" t="s">
        <v>48</v>
      </c>
      <c r="E43" s="59" t="s">
        <v>248</v>
      </c>
      <c r="F43" s="59" t="s">
        <v>210</v>
      </c>
      <c r="G43" s="59">
        <v>6825.5</v>
      </c>
      <c r="H43" s="59">
        <v>25</v>
      </c>
      <c r="I43" s="59">
        <v>30</v>
      </c>
    </row>
    <row r="44" spans="1:9" ht="90" x14ac:dyDescent="0.25">
      <c r="A44" s="60" t="s">
        <v>249</v>
      </c>
      <c r="B44" s="58">
        <v>1754928.6</v>
      </c>
      <c r="C44" s="59" t="s">
        <v>14</v>
      </c>
      <c r="D44" s="59" t="s">
        <v>52</v>
      </c>
      <c r="E44" s="59" t="s">
        <v>52</v>
      </c>
      <c r="F44" s="59" t="s">
        <v>250</v>
      </c>
      <c r="G44" s="59">
        <v>8567.5</v>
      </c>
      <c r="H44" s="59">
        <v>8</v>
      </c>
      <c r="I44" s="59">
        <v>9</v>
      </c>
    </row>
    <row r="45" spans="1:9" ht="105" x14ac:dyDescent="0.25">
      <c r="A45" s="60" t="s">
        <v>251</v>
      </c>
      <c r="B45" s="58">
        <v>141416.70000000001</v>
      </c>
      <c r="C45" s="59" t="s">
        <v>14</v>
      </c>
      <c r="D45" s="59" t="s">
        <v>252</v>
      </c>
      <c r="E45" s="59" t="s">
        <v>252</v>
      </c>
      <c r="F45" s="59" t="s">
        <v>210</v>
      </c>
      <c r="G45" s="59">
        <v>200</v>
      </c>
      <c r="H45" s="59">
        <v>2</v>
      </c>
      <c r="I45" s="59">
        <v>1</v>
      </c>
    </row>
    <row r="46" spans="1:9" ht="105" x14ac:dyDescent="0.25">
      <c r="A46" s="60" t="s">
        <v>253</v>
      </c>
      <c r="B46" s="58">
        <v>92718.5</v>
      </c>
      <c r="C46" s="59" t="s">
        <v>14</v>
      </c>
      <c r="D46" s="59" t="s">
        <v>252</v>
      </c>
      <c r="E46" s="59" t="s">
        <v>252</v>
      </c>
      <c r="F46" s="59" t="s">
        <v>210</v>
      </c>
      <c r="G46" s="59">
        <v>96.5</v>
      </c>
      <c r="H46" s="59">
        <v>2</v>
      </c>
      <c r="I46" s="59">
        <v>1</v>
      </c>
    </row>
    <row r="47" spans="1:9" ht="105" x14ac:dyDescent="0.25">
      <c r="A47" s="60" t="s">
        <v>254</v>
      </c>
      <c r="B47" s="58">
        <v>741954.65</v>
      </c>
      <c r="C47" s="59" t="s">
        <v>14</v>
      </c>
      <c r="D47" s="59" t="s">
        <v>252</v>
      </c>
      <c r="E47" s="59" t="s">
        <v>255</v>
      </c>
      <c r="F47" s="59" t="s">
        <v>217</v>
      </c>
      <c r="G47" s="59">
        <v>1741.64</v>
      </c>
      <c r="H47" s="59">
        <v>8</v>
      </c>
      <c r="I47" s="59">
        <v>7</v>
      </c>
    </row>
    <row r="48" spans="1:9" ht="105" x14ac:dyDescent="0.25">
      <c r="A48" s="60" t="s">
        <v>256</v>
      </c>
      <c r="B48" s="58">
        <v>500000</v>
      </c>
      <c r="C48" s="59" t="s">
        <v>14</v>
      </c>
      <c r="D48" s="59" t="s">
        <v>257</v>
      </c>
      <c r="E48" s="59" t="s">
        <v>257</v>
      </c>
      <c r="F48" s="59" t="s">
        <v>217</v>
      </c>
      <c r="G48" s="59">
        <v>2814</v>
      </c>
      <c r="H48" s="59">
        <v>10</v>
      </c>
      <c r="I48" s="59">
        <v>10</v>
      </c>
    </row>
    <row r="49" spans="1:9" ht="105" x14ac:dyDescent="0.25">
      <c r="A49" s="60" t="s">
        <v>258</v>
      </c>
      <c r="B49" s="58">
        <v>221480.91</v>
      </c>
      <c r="C49" s="59" t="s">
        <v>14</v>
      </c>
      <c r="D49" s="59" t="s">
        <v>257</v>
      </c>
      <c r="E49" s="59" t="s">
        <v>257</v>
      </c>
      <c r="F49" s="59" t="s">
        <v>210</v>
      </c>
      <c r="G49" s="59">
        <v>68</v>
      </c>
      <c r="H49" s="59">
        <v>6</v>
      </c>
      <c r="I49" s="59">
        <v>7</v>
      </c>
    </row>
    <row r="50" spans="1:9" ht="75" x14ac:dyDescent="0.25">
      <c r="A50" s="60" t="s">
        <v>259</v>
      </c>
      <c r="B50" s="58">
        <v>1300000</v>
      </c>
      <c r="C50" s="59" t="s">
        <v>14</v>
      </c>
      <c r="D50" s="59" t="s">
        <v>55</v>
      </c>
      <c r="E50" s="59" t="s">
        <v>260</v>
      </c>
      <c r="F50" s="59" t="s">
        <v>217</v>
      </c>
      <c r="G50" s="59">
        <v>1890</v>
      </c>
      <c r="H50" s="59">
        <v>4</v>
      </c>
      <c r="I50" s="59">
        <v>6</v>
      </c>
    </row>
    <row r="51" spans="1:9" ht="135" x14ac:dyDescent="0.25">
      <c r="A51" s="60" t="s">
        <v>261</v>
      </c>
      <c r="B51" s="58">
        <v>1500000</v>
      </c>
      <c r="C51" s="59" t="s">
        <v>14</v>
      </c>
      <c r="D51" s="59" t="s">
        <v>262</v>
      </c>
      <c r="E51" s="59" t="s">
        <v>262</v>
      </c>
      <c r="F51" s="59" t="s">
        <v>217</v>
      </c>
      <c r="G51" s="59">
        <v>1354.92</v>
      </c>
      <c r="H51" s="59">
        <v>11</v>
      </c>
      <c r="I51" s="59">
        <v>3</v>
      </c>
    </row>
    <row r="52" spans="1:9" ht="105" x14ac:dyDescent="0.25">
      <c r="A52" s="60" t="s">
        <v>263</v>
      </c>
      <c r="B52" s="58">
        <v>486178.25</v>
      </c>
      <c r="C52" s="59" t="s">
        <v>14</v>
      </c>
      <c r="D52" s="59" t="s">
        <v>264</v>
      </c>
      <c r="E52" s="59" t="s">
        <v>264</v>
      </c>
      <c r="F52" s="59" t="s">
        <v>210</v>
      </c>
      <c r="G52" s="59">
        <v>223.2</v>
      </c>
      <c r="H52" s="59">
        <v>59</v>
      </c>
      <c r="I52" s="59">
        <v>65</v>
      </c>
    </row>
    <row r="53" spans="1:9" x14ac:dyDescent="0.25">
      <c r="A53" s="57"/>
      <c r="B53" s="57"/>
      <c r="D53" s="57"/>
      <c r="E53" s="57"/>
      <c r="F53" s="57"/>
      <c r="G53" s="57"/>
      <c r="H53" s="57"/>
      <c r="I53" s="57"/>
    </row>
    <row r="54" spans="1:9" ht="30" x14ac:dyDescent="0.25">
      <c r="A54" s="61" t="s">
        <v>265</v>
      </c>
      <c r="B54" s="62">
        <v>21095825.829999998</v>
      </c>
      <c r="D54" s="57"/>
      <c r="E54" s="57"/>
      <c r="F54" s="57"/>
      <c r="G54" s="57"/>
      <c r="H54" s="57"/>
      <c r="I54" s="57"/>
    </row>
    <row r="55" spans="1:9" x14ac:dyDescent="0.25">
      <c r="A55" s="57"/>
      <c r="B55" s="57"/>
      <c r="D55" s="57"/>
      <c r="E55" s="57"/>
      <c r="F55" s="57"/>
      <c r="G55" s="57"/>
      <c r="H55" s="57"/>
      <c r="I55" s="57"/>
    </row>
    <row r="56" spans="1:9" ht="45" x14ac:dyDescent="0.25">
      <c r="A56" s="57" t="s">
        <v>266</v>
      </c>
      <c r="B56" s="63">
        <v>1511520</v>
      </c>
      <c r="D56" s="57"/>
      <c r="E56" s="57"/>
      <c r="F56" s="57"/>
      <c r="G56" s="57"/>
      <c r="H56" s="57"/>
      <c r="I56" s="57"/>
    </row>
    <row r="57" spans="1:9" ht="45" x14ac:dyDescent="0.25">
      <c r="A57" s="57" t="s">
        <v>267</v>
      </c>
      <c r="B57" s="62">
        <v>768624</v>
      </c>
      <c r="D57" s="57"/>
      <c r="E57" s="57"/>
      <c r="F57" s="57"/>
      <c r="G57" s="57"/>
      <c r="H57" s="57"/>
      <c r="I57" s="57"/>
    </row>
    <row r="58" spans="1:9" x14ac:dyDescent="0.25">
      <c r="A58" s="57"/>
      <c r="B58" s="65"/>
      <c r="D58" s="57"/>
      <c r="E58" s="57"/>
      <c r="F58" s="57"/>
      <c r="G58" s="57"/>
      <c r="H58" s="57"/>
      <c r="I58" s="57"/>
    </row>
    <row r="59" spans="1:9" x14ac:dyDescent="0.25">
      <c r="A59" s="61" t="s">
        <v>268</v>
      </c>
      <c r="B59" s="62">
        <v>2280144</v>
      </c>
      <c r="D59" s="57"/>
      <c r="E59" s="57"/>
      <c r="F59" s="57"/>
      <c r="G59" s="57"/>
      <c r="H59" s="57"/>
      <c r="I59" s="57"/>
    </row>
    <row r="60" spans="1:9" x14ac:dyDescent="0.25">
      <c r="A60" s="57"/>
      <c r="B60" s="65"/>
      <c r="D60" s="57"/>
      <c r="E60" s="57"/>
      <c r="F60" s="57"/>
      <c r="G60" s="57"/>
      <c r="H60" s="57"/>
      <c r="I60" s="57"/>
    </row>
    <row r="61" spans="1:9" x14ac:dyDescent="0.25">
      <c r="A61" s="61" t="s">
        <v>269</v>
      </c>
      <c r="B61" s="64">
        <v>23375969.829999998</v>
      </c>
      <c r="D61" s="57"/>
      <c r="E61" s="57"/>
      <c r="F61" s="57"/>
      <c r="G61" s="57"/>
      <c r="H61" s="57"/>
      <c r="I61" s="57"/>
    </row>
    <row r="62" spans="1:9" x14ac:dyDescent="0.25">
      <c r="A62" s="57"/>
      <c r="B62" s="57"/>
      <c r="D62" s="57"/>
      <c r="E62" s="57"/>
      <c r="F62" s="57"/>
      <c r="G62" s="57"/>
      <c r="H62" s="57"/>
      <c r="I62" s="57"/>
    </row>
    <row r="63" spans="1:9" x14ac:dyDescent="0.25">
      <c r="A63" s="66" t="s">
        <v>270</v>
      </c>
      <c r="B63" s="57"/>
      <c r="D63" s="57"/>
      <c r="E63" s="57"/>
      <c r="F63" s="57"/>
      <c r="G63" s="57"/>
      <c r="H63" s="57"/>
      <c r="I63" s="57"/>
    </row>
    <row r="64" spans="1:9" x14ac:dyDescent="0.25">
      <c r="A64" s="57"/>
      <c r="B64" s="57"/>
      <c r="D64" s="57"/>
      <c r="E64" s="57"/>
      <c r="F64" s="57"/>
      <c r="G64" s="57"/>
      <c r="H64" s="57"/>
      <c r="I64" s="57"/>
    </row>
    <row r="65" spans="1:9" x14ac:dyDescent="0.25">
      <c r="A65" s="57"/>
      <c r="B65" s="57"/>
      <c r="D65" s="57"/>
      <c r="E65" s="57"/>
      <c r="F65" s="57"/>
      <c r="G65" s="57"/>
      <c r="H65" s="57"/>
      <c r="I65" s="57"/>
    </row>
    <row r="66" spans="1:9" x14ac:dyDescent="0.25">
      <c r="A66" s="57"/>
      <c r="B66" s="57"/>
      <c r="D66" s="57"/>
      <c r="E66" s="57"/>
      <c r="F66" s="57"/>
      <c r="G66" s="57"/>
      <c r="H66" s="57"/>
      <c r="I66" s="57"/>
    </row>
    <row r="67" spans="1:9" x14ac:dyDescent="0.25">
      <c r="A67" s="57"/>
      <c r="B67" s="57"/>
      <c r="D67" s="57"/>
      <c r="E67" s="57"/>
      <c r="F67" s="57"/>
      <c r="G67" s="57"/>
      <c r="H67" s="57"/>
      <c r="I67" s="57"/>
    </row>
    <row r="68" spans="1:9" x14ac:dyDescent="0.25">
      <c r="A68" s="57"/>
      <c r="B68" s="57"/>
      <c r="D68" s="57"/>
      <c r="E68" s="57"/>
      <c r="F68" s="57"/>
      <c r="G68" s="57"/>
      <c r="H68" s="57"/>
      <c r="I68" s="57"/>
    </row>
  </sheetData>
  <mergeCells count="9">
    <mergeCell ref="B2:F5"/>
    <mergeCell ref="A7:I7"/>
    <mergeCell ref="A10:I10"/>
    <mergeCell ref="A11:I11"/>
    <mergeCell ref="A15:A16"/>
    <mergeCell ref="B15:B16"/>
    <mergeCell ref="C15:E15"/>
    <mergeCell ref="F15:G15"/>
    <mergeCell ref="H15:I15"/>
  </mergeCells>
  <pageMargins left="0.98425196850393704" right="0.98425196850393704" top="0.74803149606299213" bottom="0.74803149606299213" header="0.31496062992125984" footer="0.31496062992125984"/>
  <pageSetup scale="7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18" sqref="D18:E18"/>
    </sheetView>
  </sheetViews>
  <sheetFormatPr baseColWidth="10" defaultRowHeight="15" x14ac:dyDescent="0.25"/>
  <cols>
    <col min="5" max="5" width="13.140625" bestFit="1" customWidth="1"/>
  </cols>
  <sheetData>
    <row r="1" spans="1:5" x14ac:dyDescent="0.25">
      <c r="A1" s="20" t="s">
        <v>12</v>
      </c>
      <c r="E1" s="19">
        <v>4200259.5999999996</v>
      </c>
    </row>
    <row r="2" spans="1:5" x14ac:dyDescent="0.25">
      <c r="E2" s="19">
        <v>1260077.8799999999</v>
      </c>
    </row>
    <row r="3" spans="1:5" x14ac:dyDescent="0.25">
      <c r="E3" s="19">
        <f>E1-E2</f>
        <v>2940181.7199999997</v>
      </c>
    </row>
    <row r="5" spans="1:5" x14ac:dyDescent="0.25">
      <c r="A5" s="20" t="s">
        <v>12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1ER. TRIMESTRE 2018 </vt:lpstr>
      <vt:lpstr>SEDUVOT O</vt:lpstr>
      <vt:lpstr>SEDUVOT </vt:lpstr>
      <vt:lpstr>SEDESOL</vt:lpstr>
      <vt:lpstr>Hoja1</vt:lpstr>
      <vt:lpstr>'1ER. TRIMESTRE 2018 '!Área_de_impresión</vt:lpstr>
      <vt:lpstr>SEDESOL!Área_de_impresión</vt:lpstr>
      <vt:lpstr>'SEDUVOT '!Área_de_impresión</vt:lpstr>
      <vt:lpstr>'SEDUVOT O'!Área_de_impresión</vt:lpstr>
      <vt:lpstr>SEDESOL!Títulos_a_imprimir</vt:lpstr>
      <vt:lpstr>'SEDUVOT '!Títulos_a_imprimir</vt:lpstr>
      <vt:lpstr>'SEDUVOT 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sinfra</dc:creator>
  <cp:lastModifiedBy>Flavio Cesar Campos Caldera</cp:lastModifiedBy>
  <cp:lastPrinted>2021-04-23T19:38:22Z</cp:lastPrinted>
  <dcterms:created xsi:type="dcterms:W3CDTF">2015-04-23T19:54:34Z</dcterms:created>
  <dcterms:modified xsi:type="dcterms:W3CDTF">2021-04-23T19:38:33Z</dcterms:modified>
</cp:coreProperties>
</file>