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pos\Desktop\2020\05 seguimieto y Monitoreo\03 Titulo V\1ER TRIMESTRE\03 FISE\"/>
    </mc:Choice>
  </mc:AlternateContent>
  <bookViews>
    <workbookView xWindow="32760" yWindow="32760" windowWidth="24000" windowHeight="11115" firstSheet="2" activeTab="3"/>
  </bookViews>
  <sheets>
    <sheet name="1ER. TRIMESTRE 2018 " sheetId="10" state="hidden" r:id="rId1"/>
    <sheet name="SEDUVOT O" sheetId="7" state="hidden" r:id="rId2"/>
    <sheet name="SEDESOL" sheetId="11" r:id="rId3"/>
    <sheet name="SEDUVOT" sheetId="13" r:id="rId4"/>
    <sheet name="Hoja1" sheetId="9" state="hidden" r:id="rId5"/>
  </sheets>
  <definedNames>
    <definedName name="_xlnm._FilterDatabase" localSheetId="0" hidden="1">'1ER. TRIMESTRE 2018 '!$A$9:$N$25</definedName>
    <definedName name="_xlnm._FilterDatabase" localSheetId="2" hidden="1">SEDESOL!$A$17:$J$17</definedName>
    <definedName name="_xlnm._FilterDatabase" localSheetId="3" hidden="1">SEDUVOT!$A$16:$M$17</definedName>
    <definedName name="_xlnm._FilterDatabase" localSheetId="1" hidden="1">'SEDUVOT O'!$A$16:$M$33</definedName>
    <definedName name="_xlnm.Print_Area" localSheetId="0">'1ER. TRIMESTRE 2018 '!$A$3:$I$25</definedName>
    <definedName name="_xlnm.Print_Area" localSheetId="2">SEDESOL!$A$1:$J$80</definedName>
    <definedName name="_xlnm.Print_Area" localSheetId="3">SEDUVOT!$A$1:$I$20</definedName>
    <definedName name="_xlnm.Print_Area" localSheetId="1">'SEDUVOT O'!$A$1:$I$72</definedName>
    <definedName name="_xlnm.Print_Titles" localSheetId="2">SEDESOL!$1:$16</definedName>
    <definedName name="_xlnm.Print_Titles" localSheetId="3">SEDUVOT!$1:$16</definedName>
    <definedName name="_xlnm.Print_Titles" localSheetId="1">'SEDUVOT O'!$1:$16</definedName>
  </definedNames>
  <calcPr calcId="152511"/>
</workbook>
</file>

<file path=xl/calcChain.xml><?xml version="1.0" encoding="utf-8"?>
<calcChain xmlns="http://schemas.openxmlformats.org/spreadsheetml/2006/main">
  <c r="G13" i="7" l="1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I18" i="7"/>
  <c r="H18" i="7"/>
  <c r="F70" i="7"/>
  <c r="B70" i="7"/>
  <c r="H70" i="7"/>
  <c r="I10" i="10"/>
  <c r="H10" i="10"/>
  <c r="E3" i="9"/>
  <c r="I70" i="7" l="1"/>
</calcChain>
</file>

<file path=xl/sharedStrings.xml><?xml version="1.0" encoding="utf-8"?>
<sst xmlns="http://schemas.openxmlformats.org/spreadsheetml/2006/main" count="591" uniqueCount="156">
  <si>
    <t>Entidad</t>
  </si>
  <si>
    <t>Municipio</t>
  </si>
  <si>
    <t>Localidad</t>
  </si>
  <si>
    <t>Metas</t>
  </si>
  <si>
    <t>Beneficiarios</t>
  </si>
  <si>
    <t>Monto que reciben el FISE:</t>
  </si>
  <si>
    <t>Mujeres</t>
  </si>
  <si>
    <t>Hombres</t>
  </si>
  <si>
    <t>Ubicación</t>
  </si>
  <si>
    <t>Costo</t>
  </si>
  <si>
    <t>Obra o Acción a Realizar</t>
  </si>
  <si>
    <t>Montos que Reciben, Obras y Acciones a Realizar con el FISE</t>
  </si>
  <si>
    <t> datos para la generación de las Líneas de Captura de los reintegros al Presupuesto de Egresos de la Federación (capital), correspondientes a los recursos de los Fondos de Aportaciones Federales del Ramo 33</t>
  </si>
  <si>
    <t>OBRAS DE MEJORAMIENTO DE VIVIENDA</t>
  </si>
  <si>
    <t>ZACATECAS</t>
  </si>
  <si>
    <t>VARIOS</t>
  </si>
  <si>
    <t>VIVIENDAS</t>
  </si>
  <si>
    <t>VARIAS</t>
  </si>
  <si>
    <t>VIVIENDA</t>
  </si>
  <si>
    <t>APOZOL</t>
  </si>
  <si>
    <t>APULCO</t>
  </si>
  <si>
    <t>ATOLINGA</t>
  </si>
  <si>
    <t>CAÑITAS DE FELIPE PESCADOR</t>
  </si>
  <si>
    <t>CHALCHIHUITES</t>
  </si>
  <si>
    <t>CONCEPCIÓN DEL ORO</t>
  </si>
  <si>
    <t>CUAUHTÉMOC</t>
  </si>
  <si>
    <t>EL PLATEADO DE JOAQUÍN AMARO</t>
  </si>
  <si>
    <t>FRESNILLO</t>
  </si>
  <si>
    <t>GENERAL ENRIQUE ESTRADA</t>
  </si>
  <si>
    <t>GENERAL FRANCISCO R. MURGUÍA</t>
  </si>
  <si>
    <t>GENERAL PÁNFILO NATERA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</si>
  <si>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</si>
  <si>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</si>
  <si>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</si>
  <si>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</si>
  <si>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</si>
  <si>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</si>
  <si>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</si>
  <si>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LORETO</t>
  </si>
  <si>
    <t>MAZAPIL</t>
  </si>
  <si>
    <t>MELCHOR OCAMPO</t>
  </si>
  <si>
    <t>MEZQUITAL DEL ORO</t>
  </si>
  <si>
    <t>MOMAX</t>
  </si>
  <si>
    <t>MONTE ESCOBEDO</t>
  </si>
  <si>
    <t>NOCHISTLÁN DE MEJÍA</t>
  </si>
  <si>
    <t>NORIA DE ÁNGELES</t>
  </si>
  <si>
    <t>OJOCALIENTE</t>
  </si>
  <si>
    <t>PÁNUCO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</si>
  <si>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</si>
  <si>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</si>
  <si>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</si>
  <si>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</si>
  <si>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</si>
  <si>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</si>
  <si>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</si>
  <si>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</si>
  <si>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</si>
  <si>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</si>
  <si>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</si>
  <si>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</si>
  <si>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</si>
  <si>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</si>
  <si>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</si>
  <si>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</si>
  <si>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</si>
  <si>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</si>
  <si>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</si>
  <si>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GESTION SOCIAL COBERTURA REGIONAL (FRESNILLO, GUADALUPE Y ZACATECAS)</t>
  </si>
  <si>
    <r>
      <t xml:space="preserve">Ente Público: </t>
    </r>
    <r>
      <rPr>
        <b/>
        <sz val="11"/>
        <color indexed="8"/>
        <rFont val="Calibri"/>
        <family val="2"/>
      </rPr>
      <t>Secretaría de Desarrollo Urbano, Vivienda y Ordenamiento Territorial</t>
    </r>
  </si>
  <si>
    <t>Formato FISE Titulo V</t>
  </si>
  <si>
    <t>Información Pública Financiera para el Fondo de Aportaciones para la Infraestructura Social</t>
  </si>
  <si>
    <r>
      <t xml:space="preserve">Entidad Federativa: </t>
    </r>
    <r>
      <rPr>
        <b/>
        <sz val="14"/>
        <color indexed="8"/>
        <rFont val="Calibri"/>
        <family val="2"/>
      </rPr>
      <t>Zacatecas</t>
    </r>
  </si>
  <si>
    <t>Ente Público: Secretaría de Desarrollo Urbano, Vivienda y Ordenamiento Territorial</t>
  </si>
  <si>
    <t>Ejercicio Fiscal: 2018</t>
  </si>
  <si>
    <t>Período: I Trimestre</t>
  </si>
  <si>
    <t>Ente Público: Secretaría de Desarrollo Social</t>
  </si>
  <si>
    <t>CALERA</t>
  </si>
  <si>
    <t>Total Proyectos + Indirectos:</t>
  </si>
  <si>
    <t>U. de Medida</t>
  </si>
  <si>
    <t>Cant.</t>
  </si>
  <si>
    <t>UN</t>
  </si>
  <si>
    <t>Cantidad</t>
  </si>
  <si>
    <t>No. Obra</t>
  </si>
  <si>
    <t>VILLA GONZALEZ ORTEGA</t>
  </si>
  <si>
    <t>*La información anteriormente presentada es proporcionada y elaborada por la Secretaría de Desarrollo Urbano, Vivienda y Ordenamiento Territorial</t>
  </si>
  <si>
    <t>*Sin Obras autorizadas</t>
  </si>
  <si>
    <t>Ejercicio Fiscal: 2020</t>
  </si>
  <si>
    <t>Monto que reciben del FISE:</t>
  </si>
  <si>
    <t>AMPLIACION DE REDES AGUA POTABLE  EN EL MUNICIPIO DE PINOS, ZACATECAS.</t>
  </si>
  <si>
    <t>Zacatecas</t>
  </si>
  <si>
    <t>Metros Lineales</t>
  </si>
  <si>
    <t>AMPLIACION DE REDES DE DRENAJE EN EL MUNICIPIO DE PINOS, ZACATECAS.</t>
  </si>
  <si>
    <t>AMPLIACION DE REDES DE ELECTRIFICACIONES EN EL MUNICIPIO DE PINOS, ZACATECAS.</t>
  </si>
  <si>
    <t>Poste</t>
  </si>
  <si>
    <t>AMPLIACION DE REDES AGUA POTABLE  EN EL MUNICIPIO DE RIO GRANDE, ZACATECAS.</t>
  </si>
  <si>
    <t>RIO GRANDE</t>
  </si>
  <si>
    <t>AMPLIACION DE REDES DE DRENAJE EN EL MUNICIPIO DE RIO GRANDE, ZACATECAS.</t>
  </si>
  <si>
    <t>AMPLIACION DE REDES DE ELECTRIFICACIONES EN EL MUNICIPIO DE RIO GRANDE, ZACATECAS.</t>
  </si>
  <si>
    <t>AMPLIACION DE REDES AGUA POTABLE  EN EL MUNICIPIO DE VILLA HIDALGO, ZACATECAS.</t>
  </si>
  <si>
    <t>AMPLIACION DE REDES DE DRENAJE EN EL MUNICIPIO DE VILLA HIDALGO, ZACATECAS.</t>
  </si>
  <si>
    <t>AMPLIACION DE REDES DE ELECTRIFICACIONES EN EL MUNICIPIO DE VILLA HIDALGO, ZACATECAS.</t>
  </si>
  <si>
    <t>AMPLIACION DE REDES AGUA POTABLE  EN EL MUNICIPIO DE VILLA DE COS, ZACATECAS.</t>
  </si>
  <si>
    <t>AMPLIACION DE REDES DE DRENAJE EN EL MUNICIPIO DE VILLA DE COS, ZACATECAS.</t>
  </si>
  <si>
    <t>AMPLIACION DE REDES DE ELECTRIFICACIONES EN EL MUNICIPIO DE VILLA DE COS, ZACATECAS.</t>
  </si>
  <si>
    <t>AMPLIACION DE REDES AGUA POTABLE  EN EL MUNICIPIO DE VILLA GONZALEZ ORTEGA, ZACATECAS.</t>
  </si>
  <si>
    <t>AMPLIACION DE REDES DE DRENAJE EN EL MUNICIPIO DE VILLA GONZALEZ ORTEGA, ZACATECAS.</t>
  </si>
  <si>
    <t>AMPLIACION DE REDES AGUA POTABLE  EN EL MUNICIPIO DE NOCHISTLAN, ZACATECAS.</t>
  </si>
  <si>
    <t>NOCHISTLAN</t>
  </si>
  <si>
    <t>AMPLIACION DE REDES DE DRENAJE EN EL MUNICIPIO DE  NOCHISTLAN, ZACATECAS.</t>
  </si>
  <si>
    <t>AMPLIACION DE REDES DE ELECTRIFICACIONES EN EL MUNICIPIO DE NOCHISTLAN, ZACATECAS.</t>
  </si>
  <si>
    <t>AMPLIACION DE REDES AGUA POTABLE  EN EL MUNICIPIO DE FRESNILLO, ZACATECAS.</t>
  </si>
  <si>
    <t>AMPLIACION DE REDES DE DRENAJE EN EL MUNICIPIO DE FRESNILLO, ZACATECAS.</t>
  </si>
  <si>
    <t>AMPLIACION DE REDES DE ELECTRIFICACIONES EN EL MUNICIPIO DE FRESNILLO, ZACATECAS.</t>
  </si>
  <si>
    <t>AMPLIACION DE REDES AGUA POTABLE  EN EL MUNICIPIO DE GUADALUPE, ZACATECAS.</t>
  </si>
  <si>
    <t>AMPLIACION DE REDES DE DRENAJE EN EL MUNICIPIO DE GUADALUPE, ZACATECAS.</t>
  </si>
  <si>
    <t>AMPLIACION DE REDES AGUA POTABLE  EN EL MUNICIPIO DE ZACATECAS, ZACATECAS.</t>
  </si>
  <si>
    <t>AMPLIACION DE REDES DE DRENAJE EN EL MUNICIPIO DE ZACATECAS, ZACATECAS.</t>
  </si>
  <si>
    <t>AMPLIACION DE REDES DE ELECTRIFICACIONES EN EL MUNICIPIO DE ZACATECAS, ZACATECAS.</t>
  </si>
  <si>
    <t>AMPLIACION DE REDES AGUA POTABLE  EN EL MUNICIPIO DE CALERA, ZACATECAS.</t>
  </si>
  <si>
    <t>AMPLIACION DE REDES DE DRENAJE EN EL MUNICIPIO DE CALERA, ZACATECAS.</t>
  </si>
  <si>
    <t>AMPLIACION DE REDES AGUA POTABLE  EN EL MUNICIPIO DE LORETO, ZACATECAS.</t>
  </si>
  <si>
    <t>AMPLIACION DE REDES DE DRENAJE EN EL MUNICIPIO DE LORETO, ZACATECAS.</t>
  </si>
  <si>
    <t>AMPLIACION DE REDES DE ELECTRIFICACIONES EN EL MUNICIPIO DE LORETO, ZACATECAS.</t>
  </si>
  <si>
    <t>AMPLIACION DE REDES AGUA POTABLE  EN EL MUNICIPIO DE MAZAPIL, ZACATECAS.</t>
  </si>
  <si>
    <t>AMPLIACION DE REDES DE DRENAJE EN EL MUNICIPIO DE MAZAPIL, ZACATECAS.</t>
  </si>
  <si>
    <t>AMPLIACION DE REDES DE ELECTRIFICACIONES EN EL MUNICIPIO DE MAZAPIL, ZACATECAS.</t>
  </si>
  <si>
    <t>AMPLIACION DE REDES AGUA POTABLE  EN EL MUNICIPIO DE GENERAL FRANCISCO R. MURGUIA, ZACATECAS.</t>
  </si>
  <si>
    <t>GENREAL FRANCISCO R. MURGUIA</t>
  </si>
  <si>
    <t>AMPLIACION DE REDES DE DRENAJE EN EL MUNICIPIO DE FRANCISCO R. MURGUIA, ZACATECAS.</t>
  </si>
  <si>
    <t>AMPLIACION DE REDES DE ELECTRIFICACIONES EN EL MUNICIPIO DE FRANCISCO R. MURGUIA, ZACATECAS.</t>
  </si>
  <si>
    <t>AMPLIACION DE REDES AGUA POTABLE  EN EL MUNICIPIO DE VALPARAISO, ZACATECAS.</t>
  </si>
  <si>
    <t>VALPARAISO</t>
  </si>
  <si>
    <t>AMPLIACION DE REDES DE DRENAJE EN EL MUNICIPIO DE VALPARAISO, ZACATECAS.</t>
  </si>
  <si>
    <t>AMPLIACION DE REDES DE ELECTRIFICACIONES EN EL MUNICIPIO DE VALPARAISO, ZACATECAS.</t>
  </si>
  <si>
    <t>AMPLIACION DE REDES AGUA POTABLE  EN EL MUNICIPIO DE VILLA NUEVA, ZACATECAS.</t>
  </si>
  <si>
    <t>VILLA NUEVA</t>
  </si>
  <si>
    <t>AMPLIACION DE REDES DE DRENAJE EN EL MUNICIPIO DE VILLA NUEVA, ZACATECAS.</t>
  </si>
  <si>
    <t>AMPLIACION DE REDES DE ELECTRIFICACIONES EN EL MUNICIPIO DE VILLA NUEVA, ZACATECAS.</t>
  </si>
  <si>
    <t>AMPLIACION DE REDES DE DRENAJE EN EL MUNICIPIO DE CUAUHTEMOC, ZACATECAS.</t>
  </si>
  <si>
    <t>CUAUHTEMOC</t>
  </si>
  <si>
    <t>AMPLIACION DE REDES AGUA POTABLE  EN EL MUNICIPIO DE MELCHOR OCAMPO, ZACATECAS.</t>
  </si>
  <si>
    <t>AMPLIACION DE REDES DE DRENAJE EN EL MUNICIPIO DE MELCHOR OCAMPO, ZACATECAS.</t>
  </si>
  <si>
    <t>AMPLIACION DE REDES DE ELECTRIFICACIONES EN EL MUNICIPIO DE MELCHOR OCAMPO, ZACATECAS.</t>
  </si>
  <si>
    <t>AMPLIACION DE REDES AGUA POTABLE  EN EL MUNICIPIO DE NORIA DE ANGELES, ZACATECAS.</t>
  </si>
  <si>
    <t>NORIA DE ANGELES</t>
  </si>
  <si>
    <t>AMPLIACION DE REDES DE DRENAJE EN EL MUNICIPIO DE NORIA DE ANGELES, ZACATECAS.</t>
  </si>
  <si>
    <t>AMPLIACION DE REDES AGUA POTABLE  EN EL MUNICIPIO DE SOMBRERETE, ZACATECAS.</t>
  </si>
  <si>
    <t>AMPLIACION DE REDES DE DRENAJE EN EL MUNICIPIO DE SOMBRERETE, ZACATECAS.</t>
  </si>
  <si>
    <t>AMPLIACION DE REDES AGUA POTABLE  EN EL MUNICIPIO DE TEUL DE GONZALEZ ORTEGA, ZACATECAS.</t>
  </si>
  <si>
    <t>TEUL DE GONZALEZ ORTEGA</t>
  </si>
  <si>
    <t>Sub-total Proyectos de Infraestructura Social Básica:</t>
  </si>
  <si>
    <t xml:space="preserve"> </t>
  </si>
  <si>
    <t>Gastos de operación de la verificación de obras y acciones ejecutadas con recurso FISE 2020 (Contratación Prestadores de Servicios Profesionales) Conforme a lineamientos FAIS.</t>
  </si>
  <si>
    <t>Arrendamiento de Equipo de Transporte de los Gastos de Operación para la Verificación de Obras y Acciones Ejecutadas del Programa de Infraestructura Social Básica.</t>
  </si>
  <si>
    <t>Sub-total Indirectos:</t>
  </si>
  <si>
    <t>Monto Ministrado al 30 de marzo  S24,557,074.00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</si>
</sst>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_ ;\-#,##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rgb="FF00823B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/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medium">
        <color rgb="FF800000"/>
      </top>
      <bottom style="medium">
        <color rgb="FF800000"/>
      </bottom>
      <diagonal/>
    </border>
    <border>
      <left style="mediumDashed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800000"/>
      </bottom>
      <diagonal/>
    </border>
    <border>
      <left style="thin">
        <color theme="0"/>
      </left>
      <right/>
      <top style="thin">
        <color theme="0"/>
      </top>
      <bottom style="medium">
        <color rgb="FF800000"/>
      </bottom>
      <diagonal/>
    </border>
    <border>
      <left/>
      <right/>
      <top style="thin">
        <color theme="0"/>
      </top>
      <bottom style="medium">
        <color rgb="FF800000"/>
      </bottom>
      <diagonal/>
    </border>
    <border>
      <left/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800000"/>
      </top>
      <bottom/>
      <diagonal/>
    </border>
    <border>
      <left style="thin">
        <color theme="0"/>
      </left>
      <right/>
      <top style="medium">
        <color rgb="FF800000"/>
      </top>
      <bottom/>
      <diagonal/>
    </border>
    <border>
      <left style="thin">
        <color theme="0"/>
      </left>
      <right style="thin">
        <color theme="0"/>
      </right>
      <top style="medium">
        <color rgb="FF800000"/>
      </top>
      <bottom/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8" fillId="32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Alignment="1">
      <alignment vertical="center" wrapText="1"/>
    </xf>
    <xf numFmtId="44" fontId="8" fillId="0" borderId="0" xfId="80" applyFont="1" applyAlignment="1">
      <alignment vertical="center" wrapText="1"/>
    </xf>
    <xf numFmtId="43" fontId="8" fillId="0" borderId="0" xfId="33" applyFont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7" fillId="0" borderId="1" xfId="3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43" fontId="2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3" fontId="8" fillId="0" borderId="0" xfId="33" applyFont="1"/>
    <xf numFmtId="0" fontId="28" fillId="0" borderId="0" xfId="0" applyFont="1"/>
    <xf numFmtId="43" fontId="8" fillId="0" borderId="0" xfId="33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4" fontId="4" fillId="0" borderId="2" xfId="34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top" shrinkToFit="1"/>
      <protection locked="0"/>
    </xf>
    <xf numFmtId="49" fontId="5" fillId="0" borderId="2" xfId="0" applyNumberFormat="1" applyFont="1" applyFill="1" applyBorder="1" applyAlignment="1" applyProtection="1">
      <alignment horizontal="left" vertical="top" shrinkToFit="1"/>
      <protection locked="0"/>
    </xf>
    <xf numFmtId="0" fontId="25" fillId="0" borderId="0" xfId="0" applyFont="1" applyBorder="1" applyAlignment="1">
      <alignment vertical="center" wrapText="1"/>
    </xf>
    <xf numFmtId="44" fontId="6" fillId="0" borderId="3" xfId="34" applyNumberFormat="1" applyFont="1" applyBorder="1" applyAlignment="1">
      <alignment horizontal="center" vertical="center" wrapText="1"/>
    </xf>
    <xf numFmtId="43" fontId="6" fillId="0" borderId="3" xfId="34" applyNumberFormat="1" applyFont="1" applyBorder="1" applyAlignment="1">
      <alignment horizontal="center" vertical="center" wrapText="1"/>
    </xf>
    <xf numFmtId="3" fontId="6" fillId="0" borderId="3" xfId="34" applyNumberFormat="1" applyFont="1" applyBorder="1" applyAlignment="1">
      <alignment horizontal="center" vertical="center" wrapText="1"/>
    </xf>
    <xf numFmtId="43" fontId="25" fillId="0" borderId="0" xfId="33" applyFont="1" applyBorder="1" applyAlignment="1">
      <alignment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25" fillId="34" borderId="0" xfId="0" applyFont="1" applyFill="1" applyAlignment="1"/>
    <xf numFmtId="0" fontId="25" fillId="34" borderId="0" xfId="0" applyFont="1" applyFill="1" applyAlignment="1">
      <alignment horizontal="left"/>
    </xf>
    <xf numFmtId="0" fontId="0" fillId="36" borderId="0" xfId="0" applyFill="1" applyAlignment="1"/>
    <xf numFmtId="0" fontId="25" fillId="36" borderId="0" xfId="0" applyFont="1" applyFill="1" applyAlignment="1">
      <alignment horizontal="right"/>
    </xf>
    <xf numFmtId="0" fontId="0" fillId="37" borderId="0" xfId="0" applyFill="1"/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43" fontId="4" fillId="0" borderId="2" xfId="33" applyFont="1" applyFill="1" applyBorder="1" applyAlignment="1">
      <alignment horizontal="center" vertical="center" wrapText="1"/>
    </xf>
    <xf numFmtId="43" fontId="0" fillId="35" borderId="0" xfId="33" applyFont="1" applyFill="1"/>
    <xf numFmtId="43" fontId="0" fillId="36" borderId="0" xfId="33" applyFont="1" applyFill="1" applyAlignment="1"/>
    <xf numFmtId="43" fontId="0" fillId="37" borderId="0" xfId="33" applyFont="1" applyFill="1"/>
    <xf numFmtId="43" fontId="0" fillId="0" borderId="0" xfId="33" applyFont="1" applyAlignment="1">
      <alignment vertical="center" wrapText="1"/>
    </xf>
    <xf numFmtId="43" fontId="31" fillId="0" borderId="1" xfId="34" applyNumberFormat="1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3" fontId="4" fillId="0" borderId="0" xfId="33" applyFont="1" applyBorder="1" applyAlignment="1">
      <alignment horizontal="right" vertical="center" wrapText="1"/>
    </xf>
    <xf numFmtId="43" fontId="31" fillId="0" borderId="0" xfId="34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43" fontId="4" fillId="0" borderId="0" xfId="33" applyFont="1" applyFill="1" applyBorder="1" applyAlignment="1">
      <alignment horizontal="center" vertical="center" wrapText="1"/>
    </xf>
    <xf numFmtId="43" fontId="27" fillId="0" borderId="0" xfId="34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29" xfId="0" applyFont="1" applyFill="1" applyBorder="1" applyAlignment="1">
      <alignment horizontal="center" vertical="center" wrapText="1"/>
    </xf>
    <xf numFmtId="0" fontId="29" fillId="38" borderId="30" xfId="0" applyFont="1" applyFill="1" applyBorder="1" applyAlignment="1">
      <alignment horizontal="center" vertical="center" wrapText="1"/>
    </xf>
    <xf numFmtId="0" fontId="29" fillId="38" borderId="31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8" fontId="3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29" fillId="38" borderId="25" xfId="0" applyFont="1" applyFill="1" applyBorder="1" applyAlignment="1">
      <alignment horizontal="center" vertical="center" wrapText="1"/>
    </xf>
    <xf numFmtId="0" fontId="29" fillId="38" borderId="27" xfId="0" applyFont="1" applyFill="1" applyBorder="1" applyAlignment="1">
      <alignment horizontal="center" vertical="center" wrapText="1"/>
    </xf>
    <xf numFmtId="0" fontId="29" fillId="38" borderId="23" xfId="0" applyFont="1" applyFill="1" applyBorder="1" applyAlignment="1">
      <alignment horizontal="center" vertical="center" wrapText="1"/>
    </xf>
    <xf numFmtId="0" fontId="29" fillId="38" borderId="24" xfId="0" applyFont="1" applyFill="1" applyBorder="1" applyAlignment="1">
      <alignment horizontal="center" vertical="center" wrapText="1"/>
    </xf>
    <xf numFmtId="0" fontId="29" fillId="38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38" borderId="28" xfId="0" applyFont="1" applyFill="1" applyBorder="1" applyAlignment="1">
      <alignment horizontal="center" vertical="center" wrapText="1"/>
    </xf>
    <xf numFmtId="43" fontId="29" fillId="38" borderId="23" xfId="33" applyFont="1" applyFill="1" applyBorder="1" applyAlignment="1">
      <alignment horizontal="center" vertical="center" wrapText="1"/>
    </xf>
    <xf numFmtId="43" fontId="29" fillId="38" borderId="28" xfId="33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3" fontId="6" fillId="0" borderId="0" xfId="33" applyFont="1" applyFill="1" applyBorder="1" applyAlignment="1">
      <alignment horizontal="center" vertical="center" wrapText="1"/>
    </xf>
  </cellXfs>
  <cellStyles count="9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_14-FORM-0212 2" xfId="34"/>
    <cellStyle name="Millares 10" xfId="35"/>
    <cellStyle name="Millares 11" xfId="36"/>
    <cellStyle name="Millares 12" xfId="37"/>
    <cellStyle name="Millares 13" xfId="38"/>
    <cellStyle name="Millares 14" xfId="39"/>
    <cellStyle name="Millares 15" xfId="40"/>
    <cellStyle name="Millares 16" xfId="41"/>
    <cellStyle name="Millares 17" xfId="42"/>
    <cellStyle name="Millares 18" xfId="43"/>
    <cellStyle name="Millares 19" xfId="44"/>
    <cellStyle name="Millares 2" xfId="45"/>
    <cellStyle name="Millares 20" xfId="46"/>
    <cellStyle name="Millares 21" xfId="47"/>
    <cellStyle name="Millares 22" xfId="48"/>
    <cellStyle name="Millares 23" xfId="49"/>
    <cellStyle name="Millares 24" xfId="50"/>
    <cellStyle name="Millares 25" xfId="51"/>
    <cellStyle name="Millares 26" xfId="52"/>
    <cellStyle name="Millares 27" xfId="53"/>
    <cellStyle name="Millares 28" xfId="54"/>
    <cellStyle name="Millares 29" xfId="55"/>
    <cellStyle name="Millares 3" xfId="56"/>
    <cellStyle name="Millares 30" xfId="57"/>
    <cellStyle name="Millares 31" xfId="58"/>
    <cellStyle name="Millares 32" xfId="59"/>
    <cellStyle name="Millares 33" xfId="60"/>
    <cellStyle name="Millares 34" xfId="61"/>
    <cellStyle name="Millares 35" xfId="62"/>
    <cellStyle name="Millares 36" xfId="63"/>
    <cellStyle name="Millares 37" xfId="64"/>
    <cellStyle name="Millares 38" xfId="65"/>
    <cellStyle name="Millares 39" xfId="66"/>
    <cellStyle name="Millares 4" xfId="67"/>
    <cellStyle name="Millares 40" xfId="68"/>
    <cellStyle name="Millares 41" xfId="69"/>
    <cellStyle name="Millares 42" xfId="70"/>
    <cellStyle name="Millares 43" xfId="71"/>
    <cellStyle name="Millares 44" xfId="72"/>
    <cellStyle name="Millares 45" xfId="73"/>
    <cellStyle name="Millares 46" xfId="74"/>
    <cellStyle name="Millares 5" xfId="75"/>
    <cellStyle name="Millares 6" xfId="76"/>
    <cellStyle name="Millares 7" xfId="77"/>
    <cellStyle name="Millares 8" xfId="78"/>
    <cellStyle name="Millares 9" xfId="79"/>
    <cellStyle name="Moneda" xfId="80" builtinId="4"/>
    <cellStyle name="Neutral" xfId="81" builtinId="28" customBuiltin="1"/>
    <cellStyle name="Normal" xfId="0" builtinId="0"/>
    <cellStyle name="Normal 2" xfId="82"/>
    <cellStyle name="Normal 2 2" xfId="83"/>
    <cellStyle name="Normal 3" xfId="84"/>
    <cellStyle name="Normal 3 2" xfId="85"/>
    <cellStyle name="Normal 3 3" xfId="97"/>
    <cellStyle name="Normal 6" xfId="86"/>
    <cellStyle name="Notas" xfId="87" builtinId="10" customBuiltin="1"/>
    <cellStyle name="Porcentaje 2" xfId="88"/>
    <cellStyle name="Porcentaje 3" xfId="89"/>
    <cellStyle name="Salida" xfId="90" builtinId="21" customBuiltin="1"/>
    <cellStyle name="Texto de advertencia" xfId="91" builtinId="11" customBuiltin="1"/>
    <cellStyle name="Texto explicativo" xfId="92" builtinId="53" customBuiltin="1"/>
    <cellStyle name="Título 2" xfId="93" builtinId="17" customBuiltin="1"/>
    <cellStyle name="Título 3" xfId="94" builtinId="18" customBuiltin="1"/>
    <cellStyle name="Título 4" xfId="95"/>
    <cellStyle name="Total" xfId="9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57150</xdr:colOff>
      <xdr:row>5</xdr:row>
      <xdr:rowOff>0</xdr:rowOff>
    </xdr:to>
    <xdr:pic>
      <xdr:nvPicPr>
        <xdr:cNvPr id="1037" name="0 Imagen">
          <a:extLst>
            <a:ext uri="{FF2B5EF4-FFF2-40B4-BE49-F238E27FC236}">
              <a16:creationId xmlns:a16="http://schemas.microsoft.com/office/drawing/2014/main" xmlns="" id="{3E66526D-DDA1-4937-9A8E-A5778B5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33" t="-2" b="84863"/>
        <a:stretch>
          <a:fillRect/>
        </a:stretch>
      </xdr:blipFill>
      <xdr:spPr bwMode="auto">
        <a:xfrm>
          <a:off x="152400" y="6667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28575</xdr:rowOff>
    </xdr:from>
    <xdr:to>
      <xdr:col>1</xdr:col>
      <xdr:colOff>1809750</xdr:colOff>
      <xdr:row>4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6957475-2FF5-4C1D-86AC-1A600AE3094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38" t="3813" r="3813" b="86092"/>
        <a:stretch/>
      </xdr:blipFill>
      <xdr:spPr>
        <a:xfrm>
          <a:off x="123825" y="66675"/>
          <a:ext cx="244792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2533650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13C8DAF-01C4-4C0E-8BDC-281F320B28D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38" t="3813" r="3813" b="86092"/>
        <a:stretch/>
      </xdr:blipFill>
      <xdr:spPr>
        <a:xfrm>
          <a:off x="85725" y="57150"/>
          <a:ext cx="24479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pane ySplit="3" topLeftCell="A4" activePane="bottomLeft" state="frozen"/>
      <selection pane="bottomLeft" activeCell="H7" sqref="H7"/>
    </sheetView>
  </sheetViews>
  <sheetFormatPr baseColWidth="10" defaultRowHeight="15" x14ac:dyDescent="0.25"/>
  <cols>
    <col min="1" max="1" width="50.140625" style="1" customWidth="1"/>
    <col min="2" max="2" width="14.5703125" style="1" bestFit="1" customWidth="1"/>
    <col min="3" max="3" width="12.5703125" style="1" bestFit="1" customWidth="1"/>
    <col min="4" max="4" width="16.5703125" style="1" bestFit="1" customWidth="1"/>
    <col min="5" max="5" width="13.140625" style="1" customWidth="1"/>
    <col min="6" max="6" width="11.42578125" style="1" customWidth="1"/>
    <col min="7" max="7" width="17.140625" style="1" customWidth="1"/>
    <col min="8" max="8" width="14.5703125" style="1" bestFit="1" customWidth="1"/>
    <col min="9" max="9" width="12.28515625" style="1" customWidth="1"/>
    <col min="10" max="12" width="11.42578125" style="1"/>
    <col min="13" max="13" width="11.42578125" style="3"/>
    <col min="14" max="16384" width="11.42578125" style="1"/>
  </cols>
  <sheetData>
    <row r="1" spans="1:13" x14ac:dyDescent="0.25">
      <c r="H1" s="35" t="s">
        <v>69</v>
      </c>
      <c r="L1" s="3"/>
      <c r="M1" s="1"/>
    </row>
    <row r="2" spans="1:13" x14ac:dyDescent="0.25">
      <c r="L2" s="3"/>
      <c r="M2" s="1"/>
    </row>
    <row r="3" spans="1:13" x14ac:dyDescent="0.25">
      <c r="A3" s="77" t="s">
        <v>68</v>
      </c>
      <c r="B3" s="77"/>
      <c r="C3" s="77"/>
      <c r="D3" s="77"/>
      <c r="E3" s="77"/>
      <c r="F3" s="77"/>
      <c r="G3" s="77"/>
      <c r="H3" s="77"/>
      <c r="L3" s="3"/>
      <c r="M3" s="1"/>
    </row>
    <row r="4" spans="1:13" x14ac:dyDescent="0.25">
      <c r="A4" s="77" t="s">
        <v>11</v>
      </c>
      <c r="B4" s="77"/>
      <c r="C4" s="77"/>
      <c r="D4" s="77"/>
      <c r="E4" s="77"/>
      <c r="F4" s="77"/>
      <c r="G4" s="77"/>
      <c r="H4" s="77"/>
      <c r="L4" s="3"/>
      <c r="M4" s="1"/>
    </row>
    <row r="6" spans="1:13" x14ac:dyDescent="0.25">
      <c r="F6" s="23" t="s">
        <v>5</v>
      </c>
      <c r="G6" s="24">
        <v>63405327</v>
      </c>
      <c r="H6" s="2"/>
    </row>
    <row r="8" spans="1:13" ht="15" customHeight="1" x14ac:dyDescent="0.25">
      <c r="A8" s="78" t="s">
        <v>10</v>
      </c>
      <c r="B8" s="78" t="s">
        <v>9</v>
      </c>
      <c r="C8" s="78" t="s">
        <v>8</v>
      </c>
      <c r="D8" s="78"/>
      <c r="E8" s="78"/>
      <c r="F8" s="78" t="s">
        <v>3</v>
      </c>
      <c r="G8" s="78"/>
      <c r="H8" s="78" t="s">
        <v>4</v>
      </c>
      <c r="I8" s="78"/>
    </row>
    <row r="9" spans="1:13" ht="25.5" customHeight="1" x14ac:dyDescent="0.25">
      <c r="A9" s="78"/>
      <c r="B9" s="78"/>
      <c r="C9" s="4" t="s">
        <v>0</v>
      </c>
      <c r="D9" s="4" t="s">
        <v>1</v>
      </c>
      <c r="E9" s="4" t="s">
        <v>2</v>
      </c>
      <c r="F9" s="78"/>
      <c r="G9" s="78"/>
      <c r="H9" s="22" t="s">
        <v>6</v>
      </c>
      <c r="I9" s="22" t="s">
        <v>7</v>
      </c>
    </row>
    <row r="10" spans="1:13" x14ac:dyDescent="0.25">
      <c r="A10" s="7" t="s">
        <v>13</v>
      </c>
      <c r="B10" s="25">
        <v>63405327</v>
      </c>
      <c r="C10" s="6" t="s">
        <v>14</v>
      </c>
      <c r="D10" s="7" t="s">
        <v>15</v>
      </c>
      <c r="E10" s="7" t="s">
        <v>17</v>
      </c>
      <c r="F10" s="26">
        <v>10017</v>
      </c>
      <c r="G10" s="26" t="s">
        <v>16</v>
      </c>
      <c r="H10" s="26">
        <f>F10*4.5*0.6</f>
        <v>27045.899999999998</v>
      </c>
      <c r="I10" s="26">
        <f>F10*4.5*0.4</f>
        <v>18030.600000000002</v>
      </c>
    </row>
    <row r="11" spans="1:13" x14ac:dyDescent="0.25">
      <c r="A11" s="7"/>
      <c r="B11" s="8"/>
      <c r="C11" s="6"/>
      <c r="D11" s="7"/>
      <c r="E11" s="7"/>
      <c r="F11" s="9"/>
      <c r="G11" s="7"/>
      <c r="H11" s="9"/>
      <c r="I11" s="9"/>
      <c r="M11" s="21"/>
    </row>
    <row r="12" spans="1:13" x14ac:dyDescent="0.25">
      <c r="A12" s="7"/>
      <c r="B12" s="8"/>
      <c r="C12" s="6"/>
      <c r="D12" s="7"/>
      <c r="E12" s="7"/>
      <c r="F12" s="9"/>
      <c r="G12" s="7"/>
      <c r="H12" s="9"/>
      <c r="I12" s="9"/>
      <c r="M12" s="21"/>
    </row>
    <row r="13" spans="1:13" x14ac:dyDescent="0.25">
      <c r="A13" s="7"/>
      <c r="B13" s="8"/>
      <c r="C13" s="6"/>
      <c r="D13" s="7"/>
      <c r="E13" s="7"/>
      <c r="F13" s="9"/>
      <c r="G13" s="7"/>
      <c r="H13" s="9"/>
      <c r="I13" s="9"/>
      <c r="M13" s="21"/>
    </row>
    <row r="14" spans="1:13" x14ac:dyDescent="0.25">
      <c r="A14" s="7"/>
      <c r="B14" s="8"/>
      <c r="C14" s="6"/>
      <c r="D14" s="7"/>
      <c r="E14" s="7"/>
      <c r="F14" s="9"/>
      <c r="G14" s="7"/>
      <c r="H14" s="9"/>
      <c r="I14" s="9"/>
      <c r="M14" s="21"/>
    </row>
    <row r="15" spans="1:13" x14ac:dyDescent="0.25">
      <c r="A15" s="7"/>
      <c r="B15" s="8"/>
      <c r="C15" s="6"/>
      <c r="D15" s="7"/>
      <c r="E15" s="7"/>
      <c r="F15" s="9"/>
      <c r="G15" s="7"/>
      <c r="H15" s="9"/>
      <c r="I15" s="9"/>
      <c r="M15" s="21"/>
    </row>
    <row r="16" spans="1:13" x14ac:dyDescent="0.25">
      <c r="A16" s="7"/>
      <c r="B16" s="8"/>
      <c r="C16" s="6"/>
      <c r="D16" s="7"/>
      <c r="E16" s="7"/>
      <c r="F16" s="9"/>
      <c r="G16" s="7"/>
      <c r="H16" s="9"/>
      <c r="I16" s="9"/>
      <c r="M16" s="21"/>
    </row>
    <row r="17" spans="1:13" x14ac:dyDescent="0.25">
      <c r="A17" s="7"/>
      <c r="B17" s="8"/>
      <c r="C17" s="6"/>
      <c r="D17" s="7"/>
      <c r="E17" s="7"/>
      <c r="F17" s="9"/>
      <c r="G17" s="7"/>
      <c r="H17" s="9"/>
      <c r="I17" s="9"/>
      <c r="M17" s="21"/>
    </row>
    <row r="18" spans="1:13" x14ac:dyDescent="0.25">
      <c r="A18" s="7"/>
      <c r="B18" s="8"/>
      <c r="C18" s="6"/>
      <c r="D18" s="7"/>
      <c r="E18" s="7"/>
      <c r="F18" s="9"/>
      <c r="G18" s="7"/>
      <c r="H18" s="9"/>
      <c r="I18" s="9"/>
      <c r="M18" s="21"/>
    </row>
    <row r="19" spans="1:13" x14ac:dyDescent="0.25">
      <c r="A19" s="7"/>
      <c r="B19" s="8"/>
      <c r="C19" s="6"/>
      <c r="D19" s="7"/>
      <c r="E19" s="7"/>
      <c r="F19" s="9"/>
      <c r="G19" s="7"/>
      <c r="H19" s="9"/>
      <c r="I19" s="9"/>
      <c r="M19" s="21"/>
    </row>
    <row r="20" spans="1:13" x14ac:dyDescent="0.25">
      <c r="A20" s="7"/>
      <c r="B20" s="8"/>
      <c r="C20" s="6"/>
      <c r="D20" s="7"/>
      <c r="E20" s="7"/>
      <c r="F20" s="9"/>
      <c r="G20" s="7"/>
      <c r="H20" s="9"/>
      <c r="I20" s="9"/>
      <c r="M20" s="21"/>
    </row>
    <row r="21" spans="1:13" x14ac:dyDescent="0.25">
      <c r="A21" s="7"/>
      <c r="B21" s="8"/>
      <c r="C21" s="6"/>
      <c r="D21" s="7"/>
      <c r="E21" s="7"/>
      <c r="F21" s="9"/>
      <c r="G21" s="7"/>
      <c r="H21" s="9"/>
      <c r="I21" s="9"/>
      <c r="M21" s="21"/>
    </row>
    <row r="22" spans="1:13" x14ac:dyDescent="0.25">
      <c r="A22" s="7"/>
      <c r="B22" s="8"/>
      <c r="C22" s="6"/>
      <c r="D22" s="7"/>
      <c r="E22" s="7"/>
      <c r="F22" s="9"/>
      <c r="G22" s="7"/>
      <c r="H22" s="9"/>
      <c r="I22" s="9"/>
      <c r="M22" s="21"/>
    </row>
    <row r="23" spans="1:13" x14ac:dyDescent="0.25">
      <c r="A23" s="7"/>
      <c r="B23" s="8"/>
      <c r="C23" s="6"/>
      <c r="D23" s="7"/>
      <c r="E23" s="7"/>
      <c r="F23" s="9"/>
      <c r="G23" s="7"/>
      <c r="H23" s="9"/>
      <c r="I23" s="9"/>
    </row>
    <row r="24" spans="1:13" x14ac:dyDescent="0.25">
      <c r="A24" s="7"/>
      <c r="B24" s="8"/>
      <c r="C24" s="6"/>
      <c r="D24" s="7"/>
      <c r="E24" s="7"/>
      <c r="F24" s="9"/>
      <c r="G24" s="7"/>
      <c r="H24" s="9"/>
      <c r="I24" s="9"/>
    </row>
    <row r="25" spans="1:13" x14ac:dyDescent="0.25">
      <c r="A25" s="7"/>
      <c r="B25" s="8"/>
      <c r="C25" s="6"/>
      <c r="D25" s="7"/>
      <c r="E25" s="7"/>
      <c r="F25" s="9"/>
      <c r="G25" s="7"/>
      <c r="H25" s="9"/>
      <c r="I25" s="9"/>
    </row>
    <row r="26" spans="1:13" x14ac:dyDescent="0.25">
      <c r="A26" s="7"/>
      <c r="B26" s="11"/>
      <c r="C26" s="6"/>
      <c r="D26" s="7"/>
      <c r="E26" s="7"/>
      <c r="F26" s="9"/>
      <c r="G26" s="7"/>
      <c r="H26" s="9"/>
      <c r="I26" s="9"/>
    </row>
    <row r="27" spans="1:13" x14ac:dyDescent="0.25">
      <c r="A27" s="7"/>
      <c r="B27" s="11"/>
      <c r="C27" s="6"/>
      <c r="D27" s="7"/>
      <c r="E27" s="7"/>
      <c r="F27" s="10"/>
      <c r="G27" s="7"/>
      <c r="H27" s="9"/>
      <c r="I27" s="9"/>
    </row>
    <row r="28" spans="1:13" x14ac:dyDescent="0.25">
      <c r="A28" s="7"/>
      <c r="B28" s="11"/>
      <c r="C28" s="6"/>
      <c r="D28" s="7"/>
      <c r="E28" s="7"/>
      <c r="F28" s="9"/>
      <c r="G28" s="7"/>
      <c r="H28" s="9"/>
      <c r="I28" s="9"/>
    </row>
    <row r="29" spans="1:13" x14ac:dyDescent="0.25">
      <c r="A29" s="7"/>
      <c r="B29" s="11"/>
      <c r="C29" s="6"/>
      <c r="D29" s="7"/>
      <c r="E29" s="7"/>
      <c r="F29" s="10"/>
      <c r="G29" s="7"/>
      <c r="H29" s="9"/>
      <c r="I29" s="9"/>
    </row>
    <row r="30" spans="1:13" x14ac:dyDescent="0.25">
      <c r="A30" s="7"/>
      <c r="B30" s="11"/>
      <c r="C30" s="6"/>
      <c r="D30" s="7"/>
      <c r="E30" s="7"/>
      <c r="F30" s="9"/>
      <c r="G30" s="7"/>
      <c r="H30" s="9"/>
      <c r="I30" s="9"/>
    </row>
    <row r="31" spans="1:13" x14ac:dyDescent="0.25">
      <c r="A31" s="7"/>
      <c r="B31" s="11"/>
      <c r="C31" s="6"/>
      <c r="D31" s="7"/>
      <c r="E31" s="7"/>
      <c r="F31" s="9"/>
      <c r="G31" s="7"/>
      <c r="H31" s="9"/>
      <c r="I31" s="9"/>
    </row>
    <row r="32" spans="1:13" x14ac:dyDescent="0.25">
      <c r="A32" s="7"/>
      <c r="B32" s="11"/>
      <c r="C32" s="6"/>
      <c r="D32" s="7"/>
      <c r="E32" s="7"/>
      <c r="F32" s="9"/>
      <c r="G32" s="7"/>
      <c r="H32" s="9"/>
      <c r="I32" s="9"/>
    </row>
    <row r="33" spans="1:9" x14ac:dyDescent="0.25">
      <c r="A33" s="7"/>
      <c r="B33" s="11"/>
      <c r="C33" s="6"/>
      <c r="D33" s="7"/>
      <c r="E33" s="7"/>
      <c r="F33" s="9"/>
      <c r="G33" s="7"/>
      <c r="H33" s="9"/>
      <c r="I33" s="9"/>
    </row>
    <row r="34" spans="1:9" x14ac:dyDescent="0.25">
      <c r="A34" s="17"/>
      <c r="B34" s="11"/>
      <c r="C34" s="6"/>
      <c r="D34" s="17"/>
      <c r="E34" s="17"/>
      <c r="F34" s="18"/>
      <c r="G34" s="17"/>
      <c r="H34" s="18"/>
      <c r="I34" s="18"/>
    </row>
    <row r="35" spans="1:9" x14ac:dyDescent="0.25">
      <c r="A35" s="17"/>
      <c r="B35" s="11"/>
      <c r="C35" s="6"/>
      <c r="D35" s="17"/>
      <c r="E35" s="17"/>
      <c r="F35" s="18"/>
      <c r="G35" s="17"/>
      <c r="H35" s="18"/>
      <c r="I35" s="18"/>
    </row>
    <row r="36" spans="1:9" x14ac:dyDescent="0.25">
      <c r="B36" s="12"/>
      <c r="C36" s="12"/>
      <c r="D36" s="12"/>
      <c r="E36" s="12"/>
      <c r="F36" s="14"/>
      <c r="G36" s="14"/>
      <c r="H36" s="14"/>
      <c r="I36" s="14"/>
    </row>
    <row r="37" spans="1:9" x14ac:dyDescent="0.25">
      <c r="B37" s="15"/>
      <c r="C37" s="16"/>
      <c r="D37" s="16"/>
      <c r="E37" s="16"/>
      <c r="F37" s="16"/>
      <c r="G37" s="16"/>
      <c r="H37" s="16"/>
      <c r="I37" s="16"/>
    </row>
    <row r="38" spans="1:9" x14ac:dyDescent="0.25">
      <c r="B38" s="13"/>
      <c r="C38" s="5"/>
    </row>
  </sheetData>
  <mergeCells count="7">
    <mergeCell ref="A3:H3"/>
    <mergeCell ref="A4:H4"/>
    <mergeCell ref="A8:A9"/>
    <mergeCell ref="B8:B9"/>
    <mergeCell ref="C8:E8"/>
    <mergeCell ref="F8:G9"/>
    <mergeCell ref="H8:I8"/>
  </mergeCells>
  <pageMargins left="0" right="0" top="0.74803149606299213" bottom="0.74803149606299213" header="0.31496062992125984" footer="0.31496062992125984"/>
  <pageSetup scale="50" orientation="portrait" r:id="rId1"/>
  <ignoredErrors>
    <ignoredError sqref="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view="pageBreakPreview" zoomScale="85" zoomScaleNormal="100" zoomScaleSheetLayoutView="85" workbookViewId="0">
      <pane xSplit="1" ySplit="16" topLeftCell="B47" activePane="bottomRight" state="frozen"/>
      <selection pane="topRight" activeCell="B1" sqref="B1"/>
      <selection pane="bottomLeft" activeCell="A8" sqref="A8"/>
      <selection pane="bottomRight" activeCell="A10" sqref="A10:I10"/>
    </sheetView>
  </sheetViews>
  <sheetFormatPr baseColWidth="10" defaultRowHeight="15" x14ac:dyDescent="0.25"/>
  <cols>
    <col min="1" max="1" width="38.42578125" style="1" customWidth="1"/>
    <col min="2" max="2" width="11" style="1" bestFit="1" customWidth="1"/>
    <col min="3" max="3" width="12.5703125" style="1" bestFit="1" customWidth="1"/>
    <col min="4" max="4" width="24.7109375" style="1" customWidth="1"/>
    <col min="5" max="5" width="13.140625" style="1" customWidth="1"/>
    <col min="6" max="6" width="8.140625" style="1" customWidth="1"/>
    <col min="7" max="7" width="13.85546875" style="1" customWidth="1"/>
    <col min="8" max="8" width="7.42578125" style="1" bestFit="1" customWidth="1"/>
    <col min="9" max="9" width="8.140625" style="1" bestFit="1" customWidth="1"/>
    <col min="10" max="11" width="11.42578125" style="1"/>
    <col min="12" max="12" width="11.42578125" style="3"/>
    <col min="13" max="16384" width="11.42578125" style="1"/>
  </cols>
  <sheetData>
    <row r="1" spans="1:10" customFormat="1" ht="3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10" customFormat="1" ht="18.75" x14ac:dyDescent="0.3">
      <c r="A2" s="37"/>
      <c r="B2" s="79" t="s">
        <v>70</v>
      </c>
      <c r="C2" s="79"/>
      <c r="D2" s="79"/>
      <c r="E2" s="79"/>
      <c r="F2" s="79"/>
      <c r="G2" s="39" t="s">
        <v>71</v>
      </c>
      <c r="H2" s="39"/>
      <c r="I2" s="39"/>
    </row>
    <row r="3" spans="1:10" customFormat="1" x14ac:dyDescent="0.25">
      <c r="A3" s="37"/>
      <c r="B3" s="79"/>
      <c r="C3" s="79"/>
      <c r="D3" s="79"/>
      <c r="E3" s="79"/>
      <c r="F3" s="79"/>
      <c r="G3" s="39" t="s">
        <v>73</v>
      </c>
      <c r="H3" s="39"/>
      <c r="I3" s="39"/>
    </row>
    <row r="4" spans="1:10" customFormat="1" x14ac:dyDescent="0.25">
      <c r="A4" s="37"/>
      <c r="B4" s="79"/>
      <c r="C4" s="79"/>
      <c r="D4" s="79"/>
      <c r="E4" s="79"/>
      <c r="F4" s="79"/>
      <c r="G4" s="39" t="s">
        <v>74</v>
      </c>
      <c r="H4" s="39"/>
      <c r="I4" s="39"/>
    </row>
    <row r="5" spans="1:10" customFormat="1" x14ac:dyDescent="0.25">
      <c r="A5" s="37"/>
      <c r="B5" s="79"/>
      <c r="C5" s="79"/>
      <c r="D5" s="79"/>
      <c r="E5" s="79"/>
      <c r="F5" s="79"/>
      <c r="G5" s="37"/>
      <c r="H5" s="40"/>
      <c r="I5" s="40"/>
    </row>
    <row r="6" spans="1:10" customFormat="1" ht="3" customHeight="1" x14ac:dyDescent="0.25">
      <c r="A6" s="41"/>
      <c r="B6" s="41"/>
      <c r="C6" s="41"/>
      <c r="D6" s="41"/>
      <c r="E6" s="41"/>
      <c r="F6" s="41"/>
      <c r="G6" s="41"/>
      <c r="H6" s="41"/>
      <c r="I6" s="42"/>
    </row>
    <row r="7" spans="1:10" customFormat="1" ht="3" customHeight="1" x14ac:dyDescent="0.25">
      <c r="A7" s="80"/>
      <c r="B7" s="80"/>
      <c r="C7" s="80"/>
      <c r="D7" s="80"/>
      <c r="E7" s="80"/>
      <c r="F7" s="80"/>
      <c r="G7" s="80"/>
      <c r="H7" s="80"/>
      <c r="I7" s="80"/>
    </row>
    <row r="8" spans="1:10" customFormat="1" ht="2.25" customHeigh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x14ac:dyDescent="0.25">
      <c r="H9" s="35"/>
    </row>
    <row r="10" spans="1:10" x14ac:dyDescent="0.25">
      <c r="A10" s="81" t="s">
        <v>72</v>
      </c>
      <c r="B10" s="81"/>
      <c r="C10" s="81"/>
      <c r="D10" s="81"/>
      <c r="E10" s="81"/>
      <c r="F10" s="81"/>
      <c r="G10" s="81"/>
      <c r="H10" s="81"/>
      <c r="I10" s="81"/>
    </row>
    <row r="11" spans="1:10" x14ac:dyDescent="0.25">
      <c r="A11" s="81" t="s">
        <v>11</v>
      </c>
      <c r="B11" s="81"/>
      <c r="C11" s="81"/>
      <c r="D11" s="81"/>
      <c r="E11" s="81"/>
      <c r="F11" s="81"/>
      <c r="G11" s="81"/>
      <c r="H11" s="81"/>
      <c r="I11" s="81"/>
    </row>
    <row r="12" spans="1:10" ht="5.25" customHeight="1" x14ac:dyDescent="0.25"/>
    <row r="13" spans="1:10" x14ac:dyDescent="0.25">
      <c r="F13" s="23" t="s">
        <v>5</v>
      </c>
      <c r="G13" s="24" t="e">
        <f>+SEDESOL!H13+#REF!</f>
        <v>#REF!</v>
      </c>
      <c r="H13" s="2"/>
    </row>
    <row r="14" spans="1:10" ht="5.25" customHeight="1" x14ac:dyDescent="0.25"/>
    <row r="15" spans="1:10" ht="13.5" customHeight="1" thickBot="1" x14ac:dyDescent="0.3">
      <c r="A15" s="82" t="s">
        <v>10</v>
      </c>
      <c r="B15" s="82" t="s">
        <v>9</v>
      </c>
      <c r="C15" s="84" t="s">
        <v>8</v>
      </c>
      <c r="D15" s="85"/>
      <c r="E15" s="86"/>
      <c r="F15" s="84" t="s">
        <v>3</v>
      </c>
      <c r="G15" s="86"/>
      <c r="H15" s="84" t="s">
        <v>4</v>
      </c>
      <c r="I15" s="86"/>
      <c r="J15" s="36"/>
    </row>
    <row r="16" spans="1:10" ht="13.5" customHeight="1" thickBot="1" x14ac:dyDescent="0.3">
      <c r="A16" s="83"/>
      <c r="B16" s="83"/>
      <c r="C16" s="44" t="s">
        <v>0</v>
      </c>
      <c r="D16" s="45" t="s">
        <v>1</v>
      </c>
      <c r="E16" s="46" t="s">
        <v>2</v>
      </c>
      <c r="F16" s="87"/>
      <c r="G16" s="88"/>
      <c r="H16" s="45" t="s">
        <v>6</v>
      </c>
      <c r="I16" s="46" t="s">
        <v>7</v>
      </c>
    </row>
    <row r="17" spans="1:12" ht="13.5" customHeight="1" x14ac:dyDescent="0.25"/>
    <row r="18" spans="1:12" x14ac:dyDescent="0.25">
      <c r="A18" s="7" t="s">
        <v>13</v>
      </c>
      <c r="B18" s="8">
        <v>250000</v>
      </c>
      <c r="C18" s="6" t="s">
        <v>14</v>
      </c>
      <c r="D18" s="27" t="s">
        <v>19</v>
      </c>
      <c r="E18" s="7" t="s">
        <v>17</v>
      </c>
      <c r="F18" s="9">
        <v>20</v>
      </c>
      <c r="G18" s="7" t="s">
        <v>18</v>
      </c>
      <c r="H18" s="26">
        <f>F18*4.5*0.6</f>
        <v>54</v>
      </c>
      <c r="I18" s="26">
        <f>F18*4.5*0.4</f>
        <v>36</v>
      </c>
    </row>
    <row r="19" spans="1:12" x14ac:dyDescent="0.25">
      <c r="A19" s="7" t="s">
        <v>13</v>
      </c>
      <c r="B19" s="8">
        <v>300000</v>
      </c>
      <c r="C19" s="6" t="s">
        <v>14</v>
      </c>
      <c r="D19" s="27" t="s">
        <v>20</v>
      </c>
      <c r="E19" s="7" t="s">
        <v>17</v>
      </c>
      <c r="F19" s="9">
        <v>80</v>
      </c>
      <c r="G19" s="7" t="s">
        <v>18</v>
      </c>
      <c r="H19" s="26">
        <f t="shared" ref="H19:H69" si="0">F19*4.5*0.6</f>
        <v>216</v>
      </c>
      <c r="I19" s="26">
        <f t="shared" ref="I19:I69" si="1">F19*4.5*0.4</f>
        <v>144</v>
      </c>
      <c r="L19" s="21"/>
    </row>
    <row r="20" spans="1:12" x14ac:dyDescent="0.25">
      <c r="A20" s="7" t="s">
        <v>13</v>
      </c>
      <c r="B20" s="8">
        <v>500000</v>
      </c>
      <c r="C20" s="6" t="s">
        <v>14</v>
      </c>
      <c r="D20" s="27" t="s">
        <v>21</v>
      </c>
      <c r="E20" s="7" t="s">
        <v>17</v>
      </c>
      <c r="F20" s="9">
        <v>70</v>
      </c>
      <c r="G20" s="7" t="s">
        <v>18</v>
      </c>
      <c r="H20" s="26">
        <f t="shared" si="0"/>
        <v>189</v>
      </c>
      <c r="I20" s="26">
        <f t="shared" si="1"/>
        <v>126</v>
      </c>
      <c r="L20" s="1"/>
    </row>
    <row r="21" spans="1:12" x14ac:dyDescent="0.25">
      <c r="A21" s="7" t="s">
        <v>13</v>
      </c>
      <c r="B21" s="8">
        <v>500000</v>
      </c>
      <c r="C21" s="6" t="s">
        <v>14</v>
      </c>
      <c r="D21" s="27" t="s">
        <v>22</v>
      </c>
      <c r="E21" s="7" t="s">
        <v>17</v>
      </c>
      <c r="F21" s="9">
        <v>90</v>
      </c>
      <c r="G21" s="7" t="s">
        <v>18</v>
      </c>
      <c r="H21" s="26">
        <f t="shared" si="0"/>
        <v>243</v>
      </c>
      <c r="I21" s="26">
        <f t="shared" si="1"/>
        <v>162</v>
      </c>
      <c r="L21" s="21"/>
    </row>
    <row r="22" spans="1:12" x14ac:dyDescent="0.25">
      <c r="A22" s="7" t="s">
        <v>13</v>
      </c>
      <c r="B22" s="8">
        <v>600000</v>
      </c>
      <c r="C22" s="6" t="s">
        <v>14</v>
      </c>
      <c r="D22" s="27" t="s">
        <v>23</v>
      </c>
      <c r="E22" s="7" t="s">
        <v>17</v>
      </c>
      <c r="F22" s="9">
        <v>30</v>
      </c>
      <c r="G22" s="7" t="s">
        <v>18</v>
      </c>
      <c r="H22" s="26">
        <f t="shared" si="0"/>
        <v>81</v>
      </c>
      <c r="I22" s="26">
        <f t="shared" si="1"/>
        <v>54</v>
      </c>
      <c r="L22" s="21"/>
    </row>
    <row r="23" spans="1:12" x14ac:dyDescent="0.25">
      <c r="A23" s="7" t="s">
        <v>13</v>
      </c>
      <c r="B23" s="8">
        <v>1000000</v>
      </c>
      <c r="C23" s="6" t="s">
        <v>14</v>
      </c>
      <c r="D23" s="27" t="s">
        <v>24</v>
      </c>
      <c r="E23" s="7" t="s">
        <v>17</v>
      </c>
      <c r="F23" s="9">
        <v>95</v>
      </c>
      <c r="G23" s="7" t="s">
        <v>18</v>
      </c>
      <c r="H23" s="26">
        <f t="shared" si="0"/>
        <v>256.5</v>
      </c>
      <c r="I23" s="26">
        <f t="shared" si="1"/>
        <v>171</v>
      </c>
      <c r="L23" s="21"/>
    </row>
    <row r="24" spans="1:12" x14ac:dyDescent="0.25">
      <c r="A24" s="7" t="s">
        <v>13</v>
      </c>
      <c r="B24" s="8">
        <v>1150000</v>
      </c>
      <c r="C24" s="6" t="s">
        <v>14</v>
      </c>
      <c r="D24" s="27" t="s">
        <v>25</v>
      </c>
      <c r="E24" s="7" t="s">
        <v>17</v>
      </c>
      <c r="F24" s="9">
        <v>160</v>
      </c>
      <c r="G24" s="7" t="s">
        <v>18</v>
      </c>
      <c r="H24" s="26">
        <f t="shared" si="0"/>
        <v>432</v>
      </c>
      <c r="I24" s="26">
        <f t="shared" si="1"/>
        <v>288</v>
      </c>
      <c r="L24" s="21"/>
    </row>
    <row r="25" spans="1:12" x14ac:dyDescent="0.25">
      <c r="A25" s="7" t="s">
        <v>13</v>
      </c>
      <c r="B25" s="8">
        <v>300000</v>
      </c>
      <c r="C25" s="6" t="s">
        <v>14</v>
      </c>
      <c r="D25" s="27" t="s">
        <v>26</v>
      </c>
      <c r="E25" s="7" t="s">
        <v>17</v>
      </c>
      <c r="F25" s="9">
        <v>24</v>
      </c>
      <c r="G25" s="7" t="s">
        <v>18</v>
      </c>
      <c r="H25" s="26">
        <f t="shared" si="0"/>
        <v>64.8</v>
      </c>
      <c r="I25" s="26">
        <f t="shared" si="1"/>
        <v>43.2</v>
      </c>
      <c r="L25" s="21"/>
    </row>
    <row r="26" spans="1:12" x14ac:dyDescent="0.25">
      <c r="A26" s="7" t="s">
        <v>13</v>
      </c>
      <c r="B26" s="8">
        <v>5000000</v>
      </c>
      <c r="C26" s="6" t="s">
        <v>14</v>
      </c>
      <c r="D26" s="27" t="s">
        <v>27</v>
      </c>
      <c r="E26" s="7" t="s">
        <v>17</v>
      </c>
      <c r="F26" s="9">
        <v>1100</v>
      </c>
      <c r="G26" s="7" t="s">
        <v>18</v>
      </c>
      <c r="H26" s="26">
        <f t="shared" si="0"/>
        <v>2970</v>
      </c>
      <c r="I26" s="26">
        <f t="shared" si="1"/>
        <v>1980</v>
      </c>
      <c r="L26" s="21"/>
    </row>
    <row r="27" spans="1:12" x14ac:dyDescent="0.25">
      <c r="A27" s="7" t="s">
        <v>13</v>
      </c>
      <c r="B27" s="8">
        <v>650000</v>
      </c>
      <c r="C27" s="6" t="s">
        <v>14</v>
      </c>
      <c r="D27" s="27" t="s">
        <v>28</v>
      </c>
      <c r="E27" s="7" t="s">
        <v>17</v>
      </c>
      <c r="F27" s="9">
        <v>80</v>
      </c>
      <c r="G27" s="7" t="s">
        <v>18</v>
      </c>
      <c r="H27" s="26">
        <f t="shared" si="0"/>
        <v>216</v>
      </c>
      <c r="I27" s="26">
        <f t="shared" si="1"/>
        <v>144</v>
      </c>
      <c r="L27" s="21"/>
    </row>
    <row r="28" spans="1:12" x14ac:dyDescent="0.25">
      <c r="A28" s="7" t="s">
        <v>13</v>
      </c>
      <c r="B28" s="8">
        <v>2500000</v>
      </c>
      <c r="C28" s="6" t="s">
        <v>14</v>
      </c>
      <c r="D28" s="27" t="s">
        <v>29</v>
      </c>
      <c r="E28" s="7" t="s">
        <v>17</v>
      </c>
      <c r="F28" s="9">
        <v>130</v>
      </c>
      <c r="G28" s="7" t="s">
        <v>18</v>
      </c>
      <c r="H28" s="26">
        <f t="shared" si="0"/>
        <v>351</v>
      </c>
      <c r="I28" s="26">
        <f t="shared" si="1"/>
        <v>234</v>
      </c>
      <c r="L28" s="21"/>
    </row>
    <row r="29" spans="1:12" x14ac:dyDescent="0.25">
      <c r="A29" s="7" t="s">
        <v>13</v>
      </c>
      <c r="B29" s="8">
        <v>800000</v>
      </c>
      <c r="C29" s="6" t="s">
        <v>14</v>
      </c>
      <c r="D29" s="27" t="s">
        <v>30</v>
      </c>
      <c r="E29" s="7" t="s">
        <v>17</v>
      </c>
      <c r="F29" s="9">
        <v>140</v>
      </c>
      <c r="G29" s="7" t="s">
        <v>18</v>
      </c>
      <c r="H29" s="26">
        <f t="shared" si="0"/>
        <v>378</v>
      </c>
      <c r="I29" s="26">
        <f t="shared" si="1"/>
        <v>252</v>
      </c>
      <c r="L29" s="21"/>
    </row>
    <row r="30" spans="1:12" x14ac:dyDescent="0.25">
      <c r="A30" s="7" t="s">
        <v>13</v>
      </c>
      <c r="B30" s="8">
        <v>5000000</v>
      </c>
      <c r="C30" s="6" t="s">
        <v>14</v>
      </c>
      <c r="D30" s="27" t="s">
        <v>31</v>
      </c>
      <c r="E30" s="7" t="s">
        <v>17</v>
      </c>
      <c r="F30" s="9">
        <v>700</v>
      </c>
      <c r="G30" s="7" t="s">
        <v>18</v>
      </c>
      <c r="H30" s="26">
        <f t="shared" si="0"/>
        <v>1890</v>
      </c>
      <c r="I30" s="26">
        <f t="shared" si="1"/>
        <v>1260</v>
      </c>
      <c r="L30" s="21"/>
    </row>
    <row r="31" spans="1:12" x14ac:dyDescent="0.25">
      <c r="A31" s="7" t="s">
        <v>13</v>
      </c>
      <c r="B31" s="8">
        <v>500000</v>
      </c>
      <c r="C31" s="6" t="s">
        <v>14</v>
      </c>
      <c r="D31" s="27" t="s">
        <v>32</v>
      </c>
      <c r="E31" s="7" t="s">
        <v>17</v>
      </c>
      <c r="F31" s="9">
        <v>71</v>
      </c>
      <c r="G31" s="7" t="s">
        <v>18</v>
      </c>
      <c r="H31" s="26">
        <f t="shared" si="0"/>
        <v>191.7</v>
      </c>
      <c r="I31" s="26">
        <f t="shared" si="1"/>
        <v>127.80000000000001</v>
      </c>
    </row>
    <row r="32" spans="1:12" x14ac:dyDescent="0.25">
      <c r="A32" s="7" t="s">
        <v>13</v>
      </c>
      <c r="B32" s="8">
        <v>650000</v>
      </c>
      <c r="C32" s="6" t="s">
        <v>14</v>
      </c>
      <c r="D32" s="27" t="s">
        <v>33</v>
      </c>
      <c r="E32" s="7" t="s">
        <v>17</v>
      </c>
      <c r="F32" s="9">
        <v>130</v>
      </c>
      <c r="G32" s="7" t="s">
        <v>18</v>
      </c>
      <c r="H32" s="26">
        <f t="shared" si="0"/>
        <v>351</v>
      </c>
      <c r="I32" s="26">
        <f t="shared" si="1"/>
        <v>234</v>
      </c>
    </row>
    <row r="33" spans="1:9" x14ac:dyDescent="0.25">
      <c r="A33" s="7" t="s">
        <v>13</v>
      </c>
      <c r="B33" s="8">
        <v>2500000</v>
      </c>
      <c r="C33" s="6" t="s">
        <v>14</v>
      </c>
      <c r="D33" s="27" t="s">
        <v>34</v>
      </c>
      <c r="E33" s="7" t="s">
        <v>17</v>
      </c>
      <c r="F33" s="9">
        <v>480</v>
      </c>
      <c r="G33" s="7" t="s">
        <v>18</v>
      </c>
      <c r="H33" s="26">
        <f t="shared" si="0"/>
        <v>1296</v>
      </c>
      <c r="I33" s="26">
        <f t="shared" si="1"/>
        <v>864</v>
      </c>
    </row>
    <row r="34" spans="1:9" x14ac:dyDescent="0.25">
      <c r="A34" s="7" t="s">
        <v>13</v>
      </c>
      <c r="B34" s="11">
        <v>400000</v>
      </c>
      <c r="C34" s="6" t="s">
        <v>14</v>
      </c>
      <c r="D34" s="27" t="s">
        <v>35</v>
      </c>
      <c r="E34" s="7" t="s">
        <v>17</v>
      </c>
      <c r="F34" s="9">
        <v>34</v>
      </c>
      <c r="G34" s="7" t="s">
        <v>18</v>
      </c>
      <c r="H34" s="26">
        <f t="shared" si="0"/>
        <v>91.8</v>
      </c>
      <c r="I34" s="26">
        <f t="shared" si="1"/>
        <v>61.2</v>
      </c>
    </row>
    <row r="35" spans="1:9" x14ac:dyDescent="0.25">
      <c r="A35" s="7" t="s">
        <v>13</v>
      </c>
      <c r="B35" s="11">
        <v>1200000</v>
      </c>
      <c r="C35" s="6" t="s">
        <v>14</v>
      </c>
      <c r="D35" s="27" t="s">
        <v>36</v>
      </c>
      <c r="E35" s="7" t="s">
        <v>17</v>
      </c>
      <c r="F35" s="10">
        <v>100</v>
      </c>
      <c r="G35" s="7" t="s">
        <v>18</v>
      </c>
      <c r="H35" s="26">
        <f t="shared" si="0"/>
        <v>270</v>
      </c>
      <c r="I35" s="26">
        <f t="shared" si="1"/>
        <v>180</v>
      </c>
    </row>
    <row r="36" spans="1:9" x14ac:dyDescent="0.25">
      <c r="A36" s="7" t="s">
        <v>13</v>
      </c>
      <c r="B36" s="11">
        <v>150000</v>
      </c>
      <c r="C36" s="6" t="s">
        <v>14</v>
      </c>
      <c r="D36" s="27" t="s">
        <v>37</v>
      </c>
      <c r="E36" s="7" t="s">
        <v>17</v>
      </c>
      <c r="F36" s="9">
        <v>68</v>
      </c>
      <c r="G36" s="7" t="s">
        <v>18</v>
      </c>
      <c r="H36" s="26">
        <f t="shared" si="0"/>
        <v>183.6</v>
      </c>
      <c r="I36" s="26">
        <f t="shared" si="1"/>
        <v>122.4</v>
      </c>
    </row>
    <row r="37" spans="1:9" x14ac:dyDescent="0.25">
      <c r="A37" s="7" t="s">
        <v>13</v>
      </c>
      <c r="B37" s="11">
        <v>550000</v>
      </c>
      <c r="C37" s="6" t="s">
        <v>14</v>
      </c>
      <c r="D37" s="27" t="s">
        <v>38</v>
      </c>
      <c r="E37" s="7" t="s">
        <v>17</v>
      </c>
      <c r="F37" s="9">
        <v>140</v>
      </c>
      <c r="G37" s="7" t="s">
        <v>18</v>
      </c>
      <c r="H37" s="26">
        <f t="shared" si="0"/>
        <v>378</v>
      </c>
      <c r="I37" s="26">
        <f t="shared" si="1"/>
        <v>252</v>
      </c>
    </row>
    <row r="39" spans="1:9" x14ac:dyDescent="0.25">
      <c r="A39" s="7" t="s">
        <v>13</v>
      </c>
      <c r="B39" s="11">
        <v>500000</v>
      </c>
      <c r="C39" s="6" t="s">
        <v>14</v>
      </c>
      <c r="D39" s="27" t="s">
        <v>39</v>
      </c>
      <c r="E39" s="7" t="s">
        <v>17</v>
      </c>
      <c r="F39" s="9">
        <v>105</v>
      </c>
      <c r="G39" s="7" t="s">
        <v>18</v>
      </c>
      <c r="H39" s="26">
        <f t="shared" si="0"/>
        <v>283.5</v>
      </c>
      <c r="I39" s="26">
        <f t="shared" si="1"/>
        <v>189</v>
      </c>
    </row>
    <row r="40" spans="1:9" x14ac:dyDescent="0.25">
      <c r="A40" s="7" t="s">
        <v>13</v>
      </c>
      <c r="B40" s="11">
        <v>450000</v>
      </c>
      <c r="C40" s="6" t="s">
        <v>14</v>
      </c>
      <c r="D40" s="27" t="s">
        <v>40</v>
      </c>
      <c r="E40" s="7" t="s">
        <v>17</v>
      </c>
      <c r="F40" s="9">
        <v>50</v>
      </c>
      <c r="G40" s="7" t="s">
        <v>18</v>
      </c>
      <c r="H40" s="26">
        <f t="shared" si="0"/>
        <v>135</v>
      </c>
      <c r="I40" s="26">
        <f t="shared" si="1"/>
        <v>90</v>
      </c>
    </row>
    <row r="41" spans="1:9" x14ac:dyDescent="0.25">
      <c r="A41" s="7" t="s">
        <v>13</v>
      </c>
      <c r="B41" s="11">
        <v>400000</v>
      </c>
      <c r="C41" s="6" t="s">
        <v>14</v>
      </c>
      <c r="D41" s="27" t="s">
        <v>41</v>
      </c>
      <c r="E41" s="7" t="s">
        <v>17</v>
      </c>
      <c r="F41" s="9">
        <v>80</v>
      </c>
      <c r="G41" s="7" t="s">
        <v>18</v>
      </c>
      <c r="H41" s="26">
        <f t="shared" si="0"/>
        <v>216</v>
      </c>
      <c r="I41" s="26">
        <f t="shared" si="1"/>
        <v>144</v>
      </c>
    </row>
    <row r="42" spans="1:9" x14ac:dyDescent="0.25">
      <c r="A42" s="7" t="s">
        <v>13</v>
      </c>
      <c r="B42" s="11">
        <v>750000</v>
      </c>
      <c r="C42" s="6" t="s">
        <v>14</v>
      </c>
      <c r="D42" s="27" t="s">
        <v>42</v>
      </c>
      <c r="E42" s="7" t="s">
        <v>17</v>
      </c>
      <c r="F42" s="9">
        <v>90</v>
      </c>
      <c r="G42" s="7" t="s">
        <v>18</v>
      </c>
      <c r="H42" s="26">
        <f t="shared" si="0"/>
        <v>243</v>
      </c>
      <c r="I42" s="26">
        <f t="shared" si="1"/>
        <v>162</v>
      </c>
    </row>
    <row r="43" spans="1:9" x14ac:dyDescent="0.25">
      <c r="A43" s="7" t="s">
        <v>13</v>
      </c>
      <c r="B43" s="11">
        <v>500000</v>
      </c>
      <c r="C43" s="6" t="s">
        <v>14</v>
      </c>
      <c r="D43" s="28" t="s">
        <v>43</v>
      </c>
      <c r="E43" s="7" t="s">
        <v>17</v>
      </c>
      <c r="F43" s="18">
        <v>50</v>
      </c>
      <c r="G43" s="7" t="s">
        <v>18</v>
      </c>
      <c r="H43" s="26">
        <f t="shared" si="0"/>
        <v>135</v>
      </c>
      <c r="I43" s="26">
        <f t="shared" si="1"/>
        <v>90</v>
      </c>
    </row>
    <row r="44" spans="1:9" x14ac:dyDescent="0.25">
      <c r="A44" s="7" t="s">
        <v>13</v>
      </c>
      <c r="B44" s="11">
        <v>550000</v>
      </c>
      <c r="C44" s="6" t="s">
        <v>14</v>
      </c>
      <c r="D44" s="28" t="s">
        <v>44</v>
      </c>
      <c r="E44" s="7" t="s">
        <v>17</v>
      </c>
      <c r="F44" s="18">
        <v>160</v>
      </c>
      <c r="G44" s="7" t="s">
        <v>18</v>
      </c>
      <c r="H44" s="26">
        <f t="shared" si="0"/>
        <v>432</v>
      </c>
      <c r="I44" s="26">
        <f t="shared" si="1"/>
        <v>288</v>
      </c>
    </row>
    <row r="45" spans="1:9" x14ac:dyDescent="0.25">
      <c r="A45" s="7" t="s">
        <v>13</v>
      </c>
      <c r="B45" s="11">
        <v>750000</v>
      </c>
      <c r="C45" s="6" t="s">
        <v>14</v>
      </c>
      <c r="D45" s="28" t="s">
        <v>45</v>
      </c>
      <c r="E45" s="7" t="s">
        <v>17</v>
      </c>
      <c r="F45" s="18">
        <v>80</v>
      </c>
      <c r="G45" s="7" t="s">
        <v>18</v>
      </c>
      <c r="H45" s="26">
        <f t="shared" si="0"/>
        <v>216</v>
      </c>
      <c r="I45" s="26">
        <f t="shared" si="1"/>
        <v>144</v>
      </c>
    </row>
    <row r="46" spans="1:9" x14ac:dyDescent="0.25">
      <c r="A46" s="7" t="s">
        <v>13</v>
      </c>
      <c r="B46" s="11">
        <v>1500000</v>
      </c>
      <c r="C46" s="6" t="s">
        <v>14</v>
      </c>
      <c r="D46" s="28" t="s">
        <v>46</v>
      </c>
      <c r="E46" s="7" t="s">
        <v>17</v>
      </c>
      <c r="F46" s="18">
        <v>300</v>
      </c>
      <c r="G46" s="7" t="s">
        <v>18</v>
      </c>
      <c r="H46" s="26">
        <f t="shared" si="0"/>
        <v>810</v>
      </c>
      <c r="I46" s="26">
        <f t="shared" si="1"/>
        <v>540</v>
      </c>
    </row>
    <row r="47" spans="1:9" x14ac:dyDescent="0.25">
      <c r="A47" s="7" t="s">
        <v>13</v>
      </c>
      <c r="B47" s="11">
        <v>1000000</v>
      </c>
      <c r="C47" s="6" t="s">
        <v>14</v>
      </c>
      <c r="D47" s="28" t="s">
        <v>47</v>
      </c>
      <c r="E47" s="7" t="s">
        <v>17</v>
      </c>
      <c r="F47" s="18">
        <v>136</v>
      </c>
      <c r="G47" s="7" t="s">
        <v>18</v>
      </c>
      <c r="H47" s="26">
        <f t="shared" si="0"/>
        <v>367.2</v>
      </c>
      <c r="I47" s="26">
        <f t="shared" si="1"/>
        <v>244.8</v>
      </c>
    </row>
    <row r="48" spans="1:9" x14ac:dyDescent="0.25">
      <c r="A48" s="7" t="s">
        <v>13</v>
      </c>
      <c r="B48" s="11">
        <v>2000000</v>
      </c>
      <c r="C48" s="6" t="s">
        <v>14</v>
      </c>
      <c r="D48" s="28" t="s">
        <v>48</v>
      </c>
      <c r="E48" s="7" t="s">
        <v>17</v>
      </c>
      <c r="F48" s="18">
        <v>710</v>
      </c>
      <c r="G48" s="7" t="s">
        <v>18</v>
      </c>
      <c r="H48" s="26">
        <f t="shared" si="0"/>
        <v>1917</v>
      </c>
      <c r="I48" s="26">
        <f t="shared" si="1"/>
        <v>1278</v>
      </c>
    </row>
    <row r="49" spans="1:9" x14ac:dyDescent="0.25">
      <c r="A49" s="7" t="s">
        <v>13</v>
      </c>
      <c r="B49" s="11">
        <v>1000000</v>
      </c>
      <c r="C49" s="6" t="s">
        <v>14</v>
      </c>
      <c r="D49" s="28" t="s">
        <v>49</v>
      </c>
      <c r="E49" s="7" t="s">
        <v>17</v>
      </c>
      <c r="F49" s="18">
        <v>80</v>
      </c>
      <c r="G49" s="7" t="s">
        <v>18</v>
      </c>
      <c r="H49" s="26">
        <f t="shared" si="0"/>
        <v>216</v>
      </c>
      <c r="I49" s="26">
        <f t="shared" si="1"/>
        <v>144</v>
      </c>
    </row>
    <row r="50" spans="1:9" x14ac:dyDescent="0.25">
      <c r="A50" s="7" t="s">
        <v>13</v>
      </c>
      <c r="B50" s="11">
        <v>800000</v>
      </c>
      <c r="C50" s="6" t="s">
        <v>14</v>
      </c>
      <c r="D50" s="28" t="s">
        <v>50</v>
      </c>
      <c r="E50" s="7" t="s">
        <v>17</v>
      </c>
      <c r="F50" s="18">
        <v>46</v>
      </c>
      <c r="G50" s="7" t="s">
        <v>18</v>
      </c>
      <c r="H50" s="26">
        <f t="shared" si="0"/>
        <v>124.19999999999999</v>
      </c>
      <c r="I50" s="26">
        <f t="shared" si="1"/>
        <v>82.800000000000011</v>
      </c>
    </row>
    <row r="51" spans="1:9" x14ac:dyDescent="0.25">
      <c r="A51" s="7" t="s">
        <v>13</v>
      </c>
      <c r="B51" s="11">
        <v>500000</v>
      </c>
      <c r="C51" s="6" t="s">
        <v>14</v>
      </c>
      <c r="D51" s="28" t="s">
        <v>51</v>
      </c>
      <c r="E51" s="7" t="s">
        <v>17</v>
      </c>
      <c r="F51" s="18">
        <v>130</v>
      </c>
      <c r="G51" s="7" t="s">
        <v>18</v>
      </c>
      <c r="H51" s="26">
        <f t="shared" si="0"/>
        <v>351</v>
      </c>
      <c r="I51" s="26">
        <f t="shared" si="1"/>
        <v>234</v>
      </c>
    </row>
    <row r="52" spans="1:9" x14ac:dyDescent="0.25">
      <c r="A52" s="7" t="s">
        <v>13</v>
      </c>
      <c r="B52" s="11">
        <v>1000000</v>
      </c>
      <c r="C52" s="6" t="s">
        <v>14</v>
      </c>
      <c r="D52" s="28" t="s">
        <v>52</v>
      </c>
      <c r="E52" s="7" t="s">
        <v>17</v>
      </c>
      <c r="F52" s="18">
        <v>170</v>
      </c>
      <c r="G52" s="7" t="s">
        <v>18</v>
      </c>
      <c r="H52" s="26">
        <f t="shared" si="0"/>
        <v>459</v>
      </c>
      <c r="I52" s="26">
        <f t="shared" si="1"/>
        <v>306</v>
      </c>
    </row>
    <row r="53" spans="1:9" x14ac:dyDescent="0.25">
      <c r="A53" s="7" t="s">
        <v>13</v>
      </c>
      <c r="B53" s="11">
        <v>350000</v>
      </c>
      <c r="C53" s="6" t="s">
        <v>14</v>
      </c>
      <c r="D53" s="28" t="s">
        <v>53</v>
      </c>
      <c r="E53" s="7" t="s">
        <v>17</v>
      </c>
      <c r="F53" s="18">
        <v>70</v>
      </c>
      <c r="G53" s="7" t="s">
        <v>18</v>
      </c>
      <c r="H53" s="26">
        <f t="shared" si="0"/>
        <v>189</v>
      </c>
      <c r="I53" s="26">
        <f t="shared" si="1"/>
        <v>126</v>
      </c>
    </row>
    <row r="54" spans="1:9" x14ac:dyDescent="0.25">
      <c r="A54" s="7" t="s">
        <v>13</v>
      </c>
      <c r="B54" s="11">
        <v>500000</v>
      </c>
      <c r="C54" s="6" t="s">
        <v>14</v>
      </c>
      <c r="D54" s="28" t="s">
        <v>54</v>
      </c>
      <c r="E54" s="7" t="s">
        <v>17</v>
      </c>
      <c r="F54" s="18">
        <v>35</v>
      </c>
      <c r="G54" s="7" t="s">
        <v>18</v>
      </c>
      <c r="H54" s="26">
        <f t="shared" si="0"/>
        <v>94.5</v>
      </c>
      <c r="I54" s="26">
        <f t="shared" si="1"/>
        <v>63</v>
      </c>
    </row>
    <row r="55" spans="1:9" x14ac:dyDescent="0.25">
      <c r="A55" s="7" t="s">
        <v>13</v>
      </c>
      <c r="B55" s="11">
        <v>1000000</v>
      </c>
      <c r="C55" s="6" t="s">
        <v>14</v>
      </c>
      <c r="D55" s="28" t="s">
        <v>55</v>
      </c>
      <c r="E55" s="7" t="s">
        <v>17</v>
      </c>
      <c r="F55" s="18">
        <v>40</v>
      </c>
      <c r="G55" s="7" t="s">
        <v>18</v>
      </c>
      <c r="H55" s="26">
        <f t="shared" si="0"/>
        <v>108</v>
      </c>
      <c r="I55" s="26">
        <f t="shared" si="1"/>
        <v>72</v>
      </c>
    </row>
    <row r="56" spans="1:9" x14ac:dyDescent="0.25">
      <c r="A56" s="7" t="s">
        <v>13</v>
      </c>
      <c r="B56" s="11">
        <v>500000</v>
      </c>
      <c r="C56" s="6" t="s">
        <v>14</v>
      </c>
      <c r="D56" s="28" t="s">
        <v>56</v>
      </c>
      <c r="E56" s="7" t="s">
        <v>17</v>
      </c>
      <c r="F56" s="18">
        <v>160</v>
      </c>
      <c r="G56" s="7" t="s">
        <v>18</v>
      </c>
      <c r="H56" s="26">
        <f t="shared" si="0"/>
        <v>432</v>
      </c>
      <c r="I56" s="26">
        <f t="shared" si="1"/>
        <v>288</v>
      </c>
    </row>
    <row r="57" spans="1:9" x14ac:dyDescent="0.25">
      <c r="A57" s="7" t="s">
        <v>13</v>
      </c>
      <c r="B57" s="11">
        <v>650000</v>
      </c>
      <c r="C57" s="6" t="s">
        <v>14</v>
      </c>
      <c r="D57" s="28" t="s">
        <v>57</v>
      </c>
      <c r="E57" s="7" t="s">
        <v>17</v>
      </c>
      <c r="F57" s="18">
        <v>230</v>
      </c>
      <c r="G57" s="7" t="s">
        <v>18</v>
      </c>
      <c r="H57" s="26">
        <f t="shared" si="0"/>
        <v>621</v>
      </c>
      <c r="I57" s="26">
        <f t="shared" si="1"/>
        <v>414</v>
      </c>
    </row>
    <row r="58" spans="1:9" x14ac:dyDescent="0.25">
      <c r="A58" s="7" t="s">
        <v>13</v>
      </c>
      <c r="B58" s="11">
        <v>500000</v>
      </c>
      <c r="C58" s="6" t="s">
        <v>14</v>
      </c>
      <c r="D58" s="28" t="s">
        <v>58</v>
      </c>
      <c r="E58" s="7" t="s">
        <v>17</v>
      </c>
      <c r="F58" s="18">
        <v>155</v>
      </c>
      <c r="G58" s="7" t="s">
        <v>18</v>
      </c>
      <c r="H58" s="26">
        <f t="shared" si="0"/>
        <v>418.5</v>
      </c>
      <c r="I58" s="26">
        <f t="shared" si="1"/>
        <v>279</v>
      </c>
    </row>
    <row r="59" spans="1:9" x14ac:dyDescent="0.25">
      <c r="A59" s="7" t="s">
        <v>13</v>
      </c>
      <c r="B59" s="11">
        <v>400000</v>
      </c>
      <c r="C59" s="6" t="s">
        <v>14</v>
      </c>
      <c r="D59" s="28" t="s">
        <v>59</v>
      </c>
      <c r="E59" s="7" t="s">
        <v>17</v>
      </c>
      <c r="F59" s="18">
        <v>40</v>
      </c>
      <c r="G59" s="7" t="s">
        <v>18</v>
      </c>
      <c r="H59" s="26">
        <f t="shared" si="0"/>
        <v>108</v>
      </c>
      <c r="I59" s="26">
        <f t="shared" si="1"/>
        <v>72</v>
      </c>
    </row>
    <row r="61" spans="1:9" x14ac:dyDescent="0.25">
      <c r="A61" s="7" t="s">
        <v>13</v>
      </c>
      <c r="B61" s="11">
        <v>950000</v>
      </c>
      <c r="C61" s="6" t="s">
        <v>14</v>
      </c>
      <c r="D61" s="28" t="s">
        <v>60</v>
      </c>
      <c r="E61" s="7" t="s">
        <v>17</v>
      </c>
      <c r="F61" s="18">
        <v>95</v>
      </c>
      <c r="G61" s="7" t="s">
        <v>18</v>
      </c>
      <c r="H61" s="26">
        <f t="shared" si="0"/>
        <v>256.5</v>
      </c>
      <c r="I61" s="26">
        <f t="shared" si="1"/>
        <v>171</v>
      </c>
    </row>
    <row r="62" spans="1:9" x14ac:dyDescent="0.25">
      <c r="A62" s="7" t="s">
        <v>13</v>
      </c>
      <c r="B62" s="11">
        <v>800000</v>
      </c>
      <c r="C62" s="6" t="s">
        <v>14</v>
      </c>
      <c r="D62" s="28" t="s">
        <v>61</v>
      </c>
      <c r="E62" s="7" t="s">
        <v>17</v>
      </c>
      <c r="F62" s="18">
        <v>120</v>
      </c>
      <c r="G62" s="7" t="s">
        <v>18</v>
      </c>
      <c r="H62" s="26">
        <f t="shared" si="0"/>
        <v>324</v>
      </c>
      <c r="I62" s="26">
        <f t="shared" si="1"/>
        <v>216</v>
      </c>
    </row>
    <row r="63" spans="1:9" x14ac:dyDescent="0.25">
      <c r="A63" s="7" t="s">
        <v>13</v>
      </c>
      <c r="B63" s="11">
        <v>800000</v>
      </c>
      <c r="C63" s="6" t="s">
        <v>14</v>
      </c>
      <c r="D63" s="28" t="s">
        <v>62</v>
      </c>
      <c r="E63" s="7" t="s">
        <v>17</v>
      </c>
      <c r="F63" s="18">
        <v>50</v>
      </c>
      <c r="G63" s="7" t="s">
        <v>18</v>
      </c>
      <c r="H63" s="26">
        <f t="shared" si="0"/>
        <v>135</v>
      </c>
      <c r="I63" s="26">
        <f t="shared" si="1"/>
        <v>90</v>
      </c>
    </row>
    <row r="64" spans="1:9" x14ac:dyDescent="0.25">
      <c r="A64" s="7" t="s">
        <v>13</v>
      </c>
      <c r="B64" s="11">
        <v>800000</v>
      </c>
      <c r="C64" s="6" t="s">
        <v>14</v>
      </c>
      <c r="D64" s="28" t="s">
        <v>63</v>
      </c>
      <c r="E64" s="7" t="s">
        <v>17</v>
      </c>
      <c r="F64" s="18">
        <v>280</v>
      </c>
      <c r="G64" s="7" t="s">
        <v>18</v>
      </c>
      <c r="H64" s="26">
        <f t="shared" si="0"/>
        <v>756</v>
      </c>
      <c r="I64" s="26">
        <f t="shared" si="1"/>
        <v>504</v>
      </c>
    </row>
    <row r="65" spans="1:12" x14ac:dyDescent="0.25">
      <c r="A65" s="7" t="s">
        <v>13</v>
      </c>
      <c r="B65" s="11">
        <v>500000</v>
      </c>
      <c r="C65" s="6" t="s">
        <v>14</v>
      </c>
      <c r="D65" s="28" t="s">
        <v>64</v>
      </c>
      <c r="E65" s="7" t="s">
        <v>17</v>
      </c>
      <c r="F65" s="18">
        <v>61</v>
      </c>
      <c r="G65" s="7" t="s">
        <v>18</v>
      </c>
      <c r="H65" s="26">
        <f t="shared" si="0"/>
        <v>164.7</v>
      </c>
      <c r="I65" s="26">
        <f t="shared" si="1"/>
        <v>109.80000000000001</v>
      </c>
    </row>
    <row r="66" spans="1:12" x14ac:dyDescent="0.25">
      <c r="A66" s="7" t="s">
        <v>13</v>
      </c>
      <c r="B66" s="11">
        <v>1500000</v>
      </c>
      <c r="C66" s="6" t="s">
        <v>14</v>
      </c>
      <c r="D66" s="28" t="s">
        <v>65</v>
      </c>
      <c r="E66" s="7" t="s">
        <v>17</v>
      </c>
      <c r="F66" s="18">
        <v>250</v>
      </c>
      <c r="G66" s="7" t="s">
        <v>18</v>
      </c>
      <c r="H66" s="26">
        <f t="shared" si="0"/>
        <v>675</v>
      </c>
      <c r="I66" s="26">
        <f t="shared" si="1"/>
        <v>450</v>
      </c>
    </row>
    <row r="67" spans="1:12" x14ac:dyDescent="0.25">
      <c r="A67" s="7" t="s">
        <v>13</v>
      </c>
      <c r="B67" s="11">
        <v>1100000</v>
      </c>
      <c r="C67" s="6" t="s">
        <v>14</v>
      </c>
      <c r="D67" s="28" t="s">
        <v>66</v>
      </c>
      <c r="E67" s="7" t="s">
        <v>17</v>
      </c>
      <c r="F67" s="18">
        <v>200</v>
      </c>
      <c r="G67" s="7" t="s">
        <v>18</v>
      </c>
      <c r="H67" s="26">
        <f t="shared" si="0"/>
        <v>540</v>
      </c>
      <c r="I67" s="26">
        <f t="shared" si="1"/>
        <v>360</v>
      </c>
    </row>
    <row r="68" spans="1:12" x14ac:dyDescent="0.25">
      <c r="A68" s="7" t="s">
        <v>13</v>
      </c>
      <c r="B68" s="11">
        <v>5000000</v>
      </c>
      <c r="C68" s="6" t="s">
        <v>14</v>
      </c>
      <c r="D68" s="28" t="s">
        <v>14</v>
      </c>
      <c r="E68" s="7" t="s">
        <v>17</v>
      </c>
      <c r="F68" s="18">
        <v>450</v>
      </c>
      <c r="G68" s="7" t="s">
        <v>18</v>
      </c>
      <c r="H68" s="26">
        <f t="shared" si="0"/>
        <v>1215</v>
      </c>
      <c r="I68" s="26">
        <f t="shared" si="1"/>
        <v>810</v>
      </c>
    </row>
    <row r="69" spans="1:12" ht="38.25" x14ac:dyDescent="0.25">
      <c r="A69" s="7" t="s">
        <v>13</v>
      </c>
      <c r="B69" s="11">
        <v>11855327</v>
      </c>
      <c r="C69" s="6" t="s">
        <v>14</v>
      </c>
      <c r="D69" s="34" t="s">
        <v>67</v>
      </c>
      <c r="E69" s="7" t="s">
        <v>17</v>
      </c>
      <c r="F69" s="18">
        <v>1852</v>
      </c>
      <c r="G69" s="7" t="s">
        <v>18</v>
      </c>
      <c r="H69" s="26">
        <f t="shared" si="0"/>
        <v>5000.3999999999996</v>
      </c>
      <c r="I69" s="26">
        <f t="shared" si="1"/>
        <v>3333.6000000000004</v>
      </c>
    </row>
    <row r="70" spans="1:12" s="29" customFormat="1" x14ac:dyDescent="0.25">
      <c r="B70" s="30">
        <f>SUM(B18:B69)</f>
        <v>63405327</v>
      </c>
      <c r="C70" s="31"/>
      <c r="D70" s="31"/>
      <c r="E70" s="31"/>
      <c r="F70" s="32">
        <f>SUM(F18:F69)</f>
        <v>10017</v>
      </c>
      <c r="G70" s="31"/>
      <c r="H70" s="32">
        <f>SUM(H18:H69)</f>
        <v>27045.9</v>
      </c>
      <c r="I70" s="32">
        <f>SUM(I18:I69)</f>
        <v>18030.599999999999</v>
      </c>
      <c r="L70" s="33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6"/>
    <mergeCell ref="H15:I15"/>
  </mergeCells>
  <pageMargins left="0.98425196850393704" right="0.98425196850393704" top="0.74803149606299213" bottom="0.74803149606299213" header="0.31496062992125984" footer="0.31496062992125984"/>
  <pageSetup scale="83" fitToHeight="0" orientation="landscape" r:id="rId1"/>
  <rowBreaks count="2" manualBreakCount="2">
    <brk id="37" max="8" man="1"/>
    <brk id="59" max="8" man="1"/>
  </rowBreaks>
  <ignoredErrors>
    <ignoredError sqref="H61:I69 H18:I37 H39:I5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view="pageBreakPreview" zoomScale="55" zoomScaleNormal="100" zoomScaleSheetLayoutView="55" workbookViewId="0">
      <pane xSplit="2" ySplit="16" topLeftCell="C53" activePane="bottomRight" state="frozen"/>
      <selection pane="topRight" activeCell="B1" sqref="B1"/>
      <selection pane="bottomLeft" activeCell="A8" sqref="A8"/>
      <selection pane="bottomRight" activeCell="E73" sqref="E73"/>
    </sheetView>
  </sheetViews>
  <sheetFormatPr baseColWidth="10" defaultRowHeight="15" x14ac:dyDescent="0.25"/>
  <cols>
    <col min="1" max="1" width="11.42578125" style="1"/>
    <col min="2" max="2" width="38.42578125" style="1" customWidth="1"/>
    <col min="3" max="3" width="15.42578125" style="1" bestFit="1" customWidth="1"/>
    <col min="4" max="4" width="12.5703125" style="1" bestFit="1" customWidth="1"/>
    <col min="5" max="5" width="24.7109375" style="1" customWidth="1"/>
    <col min="6" max="6" width="13.140625" style="1" customWidth="1"/>
    <col min="7" max="7" width="8.5703125" style="1" customWidth="1"/>
    <col min="8" max="8" width="14.28515625" style="1" customWidth="1"/>
    <col min="9" max="9" width="7.42578125" style="1" bestFit="1" customWidth="1"/>
    <col min="10" max="10" width="8.140625" style="1" bestFit="1" customWidth="1"/>
    <col min="11" max="11" width="11.85546875" style="1" bestFit="1" customWidth="1"/>
    <col min="12" max="12" width="11.42578125" style="1"/>
    <col min="13" max="13" width="11.42578125" style="3"/>
    <col min="14" max="16384" width="11.42578125" style="1"/>
  </cols>
  <sheetData>
    <row r="1" spans="1:11" customFormat="1" ht="3" customHeight="1" x14ac:dyDescent="0.25">
      <c r="B1" s="38"/>
      <c r="C1" s="38"/>
      <c r="D1" s="38"/>
      <c r="E1" s="38"/>
      <c r="F1" s="38"/>
      <c r="G1" s="38"/>
      <c r="H1" s="38"/>
      <c r="I1" s="38"/>
      <c r="J1" s="38"/>
    </row>
    <row r="2" spans="1:11" customFormat="1" ht="18.75" customHeight="1" x14ac:dyDescent="0.3">
      <c r="A2" s="94"/>
      <c r="B2" s="94"/>
      <c r="C2" s="79" t="s">
        <v>70</v>
      </c>
      <c r="D2" s="79"/>
      <c r="E2" s="79"/>
      <c r="F2" s="79"/>
      <c r="G2" s="79"/>
      <c r="H2" s="39" t="s">
        <v>71</v>
      </c>
      <c r="I2" s="39"/>
      <c r="J2" s="39"/>
    </row>
    <row r="3" spans="1:11" customFormat="1" ht="15" customHeight="1" x14ac:dyDescent="0.25">
      <c r="A3" s="94"/>
      <c r="B3" s="94"/>
      <c r="C3" s="79"/>
      <c r="D3" s="79"/>
      <c r="E3" s="79"/>
      <c r="F3" s="79"/>
      <c r="G3" s="79"/>
      <c r="H3" s="39" t="s">
        <v>86</v>
      </c>
      <c r="I3" s="39"/>
      <c r="J3" s="39"/>
    </row>
    <row r="4" spans="1:11" customFormat="1" ht="15" customHeight="1" x14ac:dyDescent="0.25">
      <c r="A4" s="94"/>
      <c r="B4" s="94"/>
      <c r="C4" s="79"/>
      <c r="D4" s="79"/>
      <c r="E4" s="79"/>
      <c r="F4" s="79"/>
      <c r="G4" s="79"/>
      <c r="H4" s="39" t="s">
        <v>74</v>
      </c>
      <c r="I4" s="39"/>
      <c r="J4" s="39"/>
    </row>
    <row r="5" spans="1:11" customFormat="1" ht="15" customHeight="1" x14ac:dyDescent="0.25">
      <c r="A5" s="94"/>
      <c r="B5" s="94"/>
      <c r="C5" s="79"/>
      <c r="D5" s="79"/>
      <c r="E5" s="79"/>
      <c r="F5" s="79"/>
      <c r="G5" s="79"/>
      <c r="H5" s="37"/>
      <c r="I5" s="40"/>
      <c r="J5" s="40"/>
    </row>
    <row r="6" spans="1:11" customFormat="1" ht="3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2"/>
    </row>
    <row r="7" spans="1:11" customFormat="1" ht="3" customHeight="1" x14ac:dyDescent="0.25">
      <c r="B7" s="80"/>
      <c r="C7" s="80"/>
      <c r="D7" s="80"/>
      <c r="E7" s="80"/>
      <c r="F7" s="80"/>
      <c r="G7" s="80"/>
      <c r="H7" s="80"/>
      <c r="I7" s="80"/>
      <c r="J7" s="80"/>
    </row>
    <row r="8" spans="1:11" customFormat="1" ht="2.2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1" x14ac:dyDescent="0.25">
      <c r="I9" s="35"/>
    </row>
    <row r="10" spans="1:11" x14ac:dyDescent="0.25">
      <c r="A10" s="81" t="s">
        <v>75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1" x14ac:dyDescent="0.25">
      <c r="A11" s="81" t="s">
        <v>11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1" ht="5.25" customHeight="1" x14ac:dyDescent="0.25"/>
    <row r="13" spans="1:11" x14ac:dyDescent="0.25">
      <c r="C13" s="50"/>
      <c r="G13" s="23" t="s">
        <v>87</v>
      </c>
      <c r="H13" s="24">
        <v>79890388</v>
      </c>
      <c r="I13" s="2"/>
    </row>
    <row r="14" spans="1:11" ht="5.25" customHeight="1" x14ac:dyDescent="0.25"/>
    <row r="15" spans="1:11" ht="13.5" customHeight="1" thickBot="1" x14ac:dyDescent="0.3">
      <c r="A15" s="91" t="s">
        <v>82</v>
      </c>
      <c r="B15" s="91" t="s">
        <v>10</v>
      </c>
      <c r="C15" s="91" t="s">
        <v>9</v>
      </c>
      <c r="D15" s="89" t="s">
        <v>8</v>
      </c>
      <c r="E15" s="93"/>
      <c r="F15" s="90"/>
      <c r="G15" s="89" t="s">
        <v>3</v>
      </c>
      <c r="H15" s="90"/>
      <c r="I15" s="89" t="s">
        <v>4</v>
      </c>
      <c r="J15" s="90"/>
      <c r="K15" s="36"/>
    </row>
    <row r="16" spans="1:11" ht="13.5" customHeight="1" thickBot="1" x14ac:dyDescent="0.3">
      <c r="A16" s="92"/>
      <c r="B16" s="92"/>
      <c r="C16" s="92"/>
      <c r="D16" s="44" t="s">
        <v>0</v>
      </c>
      <c r="E16" s="45" t="s">
        <v>1</v>
      </c>
      <c r="F16" s="46" t="s">
        <v>2</v>
      </c>
      <c r="G16" s="45" t="s">
        <v>80</v>
      </c>
      <c r="H16" s="57" t="s">
        <v>81</v>
      </c>
      <c r="I16" s="45" t="s">
        <v>6</v>
      </c>
      <c r="J16" s="46" t="s">
        <v>7</v>
      </c>
    </row>
    <row r="17" spans="1:16" ht="13.5" hidden="1" customHeight="1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6" ht="27" x14ac:dyDescent="0.25">
      <c r="A18" s="10"/>
      <c r="B18" s="47" t="s">
        <v>88</v>
      </c>
      <c r="C18" s="51">
        <v>600000</v>
      </c>
      <c r="D18" s="6" t="s">
        <v>89</v>
      </c>
      <c r="E18" s="48" t="s">
        <v>48</v>
      </c>
      <c r="F18" s="7" t="s">
        <v>17</v>
      </c>
      <c r="G18" s="18" t="s">
        <v>90</v>
      </c>
      <c r="H18" s="7">
        <v>36</v>
      </c>
      <c r="I18" s="26">
        <v>10</v>
      </c>
      <c r="J18" s="26">
        <v>11</v>
      </c>
      <c r="K18" s="49"/>
      <c r="L18" s="49"/>
      <c r="M18" s="49"/>
      <c r="N18" s="49"/>
      <c r="O18" s="49"/>
      <c r="P18" s="49"/>
    </row>
    <row r="19" spans="1:16" ht="27" x14ac:dyDescent="0.25">
      <c r="A19" s="10"/>
      <c r="B19" s="47" t="s">
        <v>91</v>
      </c>
      <c r="C19" s="51">
        <v>1500000</v>
      </c>
      <c r="D19" s="6" t="s">
        <v>89</v>
      </c>
      <c r="E19" s="48" t="s">
        <v>48</v>
      </c>
      <c r="F19" s="7" t="s">
        <v>17</v>
      </c>
      <c r="G19" s="18" t="s">
        <v>90</v>
      </c>
      <c r="H19" s="7">
        <v>91</v>
      </c>
      <c r="I19" s="26">
        <v>41</v>
      </c>
      <c r="J19" s="26">
        <v>46</v>
      </c>
      <c r="K19" s="49"/>
      <c r="L19" s="49"/>
      <c r="M19" s="49"/>
      <c r="N19" s="49"/>
      <c r="O19" s="49"/>
      <c r="P19" s="49"/>
    </row>
    <row r="20" spans="1:16" ht="27" x14ac:dyDescent="0.25">
      <c r="A20" s="10"/>
      <c r="B20" s="47" t="s">
        <v>92</v>
      </c>
      <c r="C20" s="51">
        <v>490000</v>
      </c>
      <c r="D20" s="6" t="s">
        <v>89</v>
      </c>
      <c r="E20" s="48" t="s">
        <v>48</v>
      </c>
      <c r="F20" s="7" t="s">
        <v>17</v>
      </c>
      <c r="G20" s="18" t="s">
        <v>93</v>
      </c>
      <c r="H20" s="7">
        <v>6</v>
      </c>
      <c r="I20" s="26">
        <v>2</v>
      </c>
      <c r="J20" s="26">
        <v>3</v>
      </c>
      <c r="K20" s="49"/>
      <c r="L20" s="49"/>
      <c r="M20" s="49"/>
      <c r="N20" s="49"/>
      <c r="O20" s="49"/>
      <c r="P20" s="49"/>
    </row>
    <row r="21" spans="1:16" ht="27" x14ac:dyDescent="0.25">
      <c r="A21" s="10"/>
      <c r="B21" s="47" t="s">
        <v>94</v>
      </c>
      <c r="C21" s="51">
        <v>545000</v>
      </c>
      <c r="D21" s="6" t="s">
        <v>89</v>
      </c>
      <c r="E21" s="48" t="s">
        <v>95</v>
      </c>
      <c r="F21" s="7" t="s">
        <v>17</v>
      </c>
      <c r="G21" s="18" t="s">
        <v>90</v>
      </c>
      <c r="H21" s="7">
        <v>33</v>
      </c>
      <c r="I21" s="26">
        <v>9</v>
      </c>
      <c r="J21" s="26">
        <v>10</v>
      </c>
      <c r="K21" s="49"/>
      <c r="L21" s="49"/>
      <c r="M21" s="49"/>
      <c r="N21" s="49"/>
      <c r="O21" s="49"/>
      <c r="P21" s="49"/>
    </row>
    <row r="22" spans="1:16" ht="27" x14ac:dyDescent="0.25">
      <c r="A22" s="10"/>
      <c r="B22" s="47" t="s">
        <v>96</v>
      </c>
      <c r="C22" s="51">
        <v>275000</v>
      </c>
      <c r="D22" s="6" t="s">
        <v>89</v>
      </c>
      <c r="E22" s="48" t="s">
        <v>95</v>
      </c>
      <c r="F22" s="7" t="s">
        <v>17</v>
      </c>
      <c r="G22" s="18" t="s">
        <v>90</v>
      </c>
      <c r="H22" s="7">
        <v>17</v>
      </c>
      <c r="I22" s="26">
        <v>8</v>
      </c>
      <c r="J22" s="26">
        <v>9</v>
      </c>
      <c r="K22" s="49"/>
      <c r="L22" s="49"/>
      <c r="M22" s="49"/>
      <c r="N22" s="49"/>
      <c r="O22" s="49"/>
      <c r="P22" s="49"/>
    </row>
    <row r="23" spans="1:16" ht="27" x14ac:dyDescent="0.25">
      <c r="A23" s="10"/>
      <c r="B23" s="47" t="s">
        <v>97</v>
      </c>
      <c r="C23" s="51">
        <v>185000</v>
      </c>
      <c r="D23" s="6" t="s">
        <v>89</v>
      </c>
      <c r="E23" s="48" t="s">
        <v>95</v>
      </c>
      <c r="F23" s="7" t="s">
        <v>17</v>
      </c>
      <c r="G23" s="18" t="s">
        <v>93</v>
      </c>
      <c r="H23" s="7">
        <v>2</v>
      </c>
      <c r="I23" s="26">
        <v>1</v>
      </c>
      <c r="J23" s="26">
        <v>1</v>
      </c>
      <c r="K23" s="49"/>
      <c r="L23" s="49"/>
      <c r="M23" s="49"/>
      <c r="N23" s="49"/>
      <c r="O23" s="49"/>
      <c r="P23" s="49"/>
    </row>
    <row r="24" spans="1:16" ht="27" x14ac:dyDescent="0.25">
      <c r="A24" s="10"/>
      <c r="B24" s="47" t="s">
        <v>98</v>
      </c>
      <c r="C24" s="51">
        <v>320000</v>
      </c>
      <c r="D24" s="6" t="s">
        <v>89</v>
      </c>
      <c r="E24" s="48" t="s">
        <v>65</v>
      </c>
      <c r="F24" s="7" t="s">
        <v>17</v>
      </c>
      <c r="G24" s="18" t="s">
        <v>90</v>
      </c>
      <c r="H24" s="7">
        <v>19</v>
      </c>
      <c r="I24" s="26">
        <v>6</v>
      </c>
      <c r="J24" s="26">
        <v>6</v>
      </c>
      <c r="K24" s="49"/>
      <c r="L24" s="49"/>
      <c r="M24" s="49"/>
      <c r="N24" s="49"/>
      <c r="O24" s="49"/>
      <c r="P24" s="49"/>
    </row>
    <row r="25" spans="1:16" ht="27" x14ac:dyDescent="0.25">
      <c r="A25" s="10"/>
      <c r="B25" s="47" t="s">
        <v>99</v>
      </c>
      <c r="C25" s="51">
        <v>320000</v>
      </c>
      <c r="D25" s="6" t="s">
        <v>89</v>
      </c>
      <c r="E25" s="48" t="s">
        <v>65</v>
      </c>
      <c r="F25" s="7" t="s">
        <v>17</v>
      </c>
      <c r="G25" s="18" t="s">
        <v>90</v>
      </c>
      <c r="H25" s="7">
        <v>19</v>
      </c>
      <c r="I25" s="26">
        <v>9</v>
      </c>
      <c r="J25" s="26">
        <v>10</v>
      </c>
      <c r="K25" s="49"/>
      <c r="L25" s="49"/>
      <c r="M25" s="49"/>
      <c r="N25" s="49"/>
      <c r="O25" s="49"/>
      <c r="P25" s="49"/>
    </row>
    <row r="26" spans="1:16" ht="27" x14ac:dyDescent="0.25">
      <c r="A26" s="10"/>
      <c r="B26" s="47" t="s">
        <v>100</v>
      </c>
      <c r="C26" s="51">
        <v>365000</v>
      </c>
      <c r="D26" s="6" t="s">
        <v>89</v>
      </c>
      <c r="E26" s="48" t="s">
        <v>65</v>
      </c>
      <c r="F26" s="7" t="s">
        <v>17</v>
      </c>
      <c r="G26" s="18" t="s">
        <v>93</v>
      </c>
      <c r="H26" s="7">
        <v>4</v>
      </c>
      <c r="I26" s="26">
        <v>1</v>
      </c>
      <c r="J26" s="26">
        <v>2</v>
      </c>
      <c r="K26" s="49"/>
      <c r="L26" s="49"/>
      <c r="M26" s="49"/>
      <c r="N26" s="49"/>
      <c r="O26" s="49"/>
      <c r="P26" s="49"/>
    </row>
    <row r="27" spans="1:16" ht="27" x14ac:dyDescent="0.25">
      <c r="A27" s="10"/>
      <c r="B27" s="47" t="s">
        <v>101</v>
      </c>
      <c r="C27" s="51">
        <v>350000</v>
      </c>
      <c r="D27" s="6" t="s">
        <v>89</v>
      </c>
      <c r="E27" s="48" t="s">
        <v>62</v>
      </c>
      <c r="F27" s="7" t="s">
        <v>17</v>
      </c>
      <c r="G27" s="18" t="s">
        <v>90</v>
      </c>
      <c r="H27" s="7">
        <v>21</v>
      </c>
      <c r="I27" s="26">
        <v>6</v>
      </c>
      <c r="J27" s="26">
        <v>7</v>
      </c>
      <c r="K27" s="49"/>
      <c r="L27" s="49"/>
      <c r="M27" s="49"/>
      <c r="N27" s="49"/>
      <c r="O27" s="49"/>
      <c r="P27" s="49"/>
    </row>
    <row r="28" spans="1:16" ht="27" x14ac:dyDescent="0.25">
      <c r="A28" s="10"/>
      <c r="B28" s="47" t="s">
        <v>102</v>
      </c>
      <c r="C28" s="51">
        <v>350000</v>
      </c>
      <c r="D28" s="6" t="s">
        <v>89</v>
      </c>
      <c r="E28" s="48" t="s">
        <v>62</v>
      </c>
      <c r="F28" s="7" t="s">
        <v>17</v>
      </c>
      <c r="G28" s="18" t="s">
        <v>90</v>
      </c>
      <c r="H28" s="7">
        <v>21</v>
      </c>
      <c r="I28" s="26">
        <v>10</v>
      </c>
      <c r="J28" s="26">
        <v>11</v>
      </c>
      <c r="K28" s="49"/>
      <c r="L28" s="49"/>
      <c r="M28" s="49"/>
      <c r="N28" s="49"/>
      <c r="O28" s="49"/>
      <c r="P28" s="49"/>
    </row>
    <row r="29" spans="1:16" ht="27" x14ac:dyDescent="0.25">
      <c r="A29" s="10"/>
      <c r="B29" s="47" t="s">
        <v>103</v>
      </c>
      <c r="C29" s="51">
        <v>350000</v>
      </c>
      <c r="D29" s="6" t="s">
        <v>89</v>
      </c>
      <c r="E29" s="48" t="s">
        <v>62</v>
      </c>
      <c r="F29" s="7" t="s">
        <v>17</v>
      </c>
      <c r="G29" s="18" t="s">
        <v>93</v>
      </c>
      <c r="H29" s="7">
        <v>4</v>
      </c>
      <c r="I29" s="26">
        <v>1</v>
      </c>
      <c r="J29" s="26">
        <v>2</v>
      </c>
      <c r="K29" s="49"/>
      <c r="L29" s="49"/>
      <c r="M29" s="49"/>
      <c r="N29" s="49"/>
      <c r="O29" s="49"/>
      <c r="P29" s="49"/>
    </row>
    <row r="30" spans="1:16" ht="40.5" x14ac:dyDescent="0.25">
      <c r="A30" s="10"/>
      <c r="B30" s="47" t="s">
        <v>104</v>
      </c>
      <c r="C30" s="51">
        <v>400000</v>
      </c>
      <c r="D30" s="6" t="s">
        <v>89</v>
      </c>
      <c r="E30" s="48" t="s">
        <v>83</v>
      </c>
      <c r="F30" s="7" t="s">
        <v>17</v>
      </c>
      <c r="G30" s="18" t="s">
        <v>90</v>
      </c>
      <c r="H30" s="7">
        <v>24</v>
      </c>
      <c r="I30" s="26">
        <v>7</v>
      </c>
      <c r="J30" s="26">
        <v>8</v>
      </c>
      <c r="K30" s="49"/>
      <c r="L30" s="49"/>
      <c r="M30" s="49"/>
      <c r="N30" s="49"/>
      <c r="O30" s="49"/>
      <c r="P30" s="49"/>
    </row>
    <row r="31" spans="1:16" ht="40.5" x14ac:dyDescent="0.25">
      <c r="A31" s="10"/>
      <c r="B31" s="47" t="s">
        <v>105</v>
      </c>
      <c r="C31" s="51">
        <v>400000</v>
      </c>
      <c r="D31" s="6" t="s">
        <v>89</v>
      </c>
      <c r="E31" s="48" t="s">
        <v>83</v>
      </c>
      <c r="F31" s="7" t="s">
        <v>17</v>
      </c>
      <c r="G31" s="18" t="s">
        <v>90</v>
      </c>
      <c r="H31" s="7">
        <v>24</v>
      </c>
      <c r="I31" s="26">
        <v>11</v>
      </c>
      <c r="J31" s="26">
        <v>13</v>
      </c>
      <c r="K31" s="49"/>
      <c r="L31" s="49"/>
      <c r="M31" s="49"/>
      <c r="N31" s="49"/>
      <c r="O31" s="49"/>
      <c r="P31" s="49"/>
    </row>
    <row r="32" spans="1:16" ht="27" x14ac:dyDescent="0.25">
      <c r="A32" s="10"/>
      <c r="B32" s="47" t="s">
        <v>106</v>
      </c>
      <c r="C32" s="51">
        <v>305000</v>
      </c>
      <c r="D32" s="6" t="s">
        <v>89</v>
      </c>
      <c r="E32" s="48" t="s">
        <v>107</v>
      </c>
      <c r="F32" s="7" t="s">
        <v>17</v>
      </c>
      <c r="G32" s="18" t="s">
        <v>90</v>
      </c>
      <c r="H32" s="7">
        <v>18</v>
      </c>
      <c r="I32" s="26">
        <v>5</v>
      </c>
      <c r="J32" s="26">
        <v>6</v>
      </c>
      <c r="K32" s="49"/>
      <c r="L32" s="49"/>
      <c r="M32" s="49"/>
      <c r="N32" s="49"/>
      <c r="O32" s="49"/>
    </row>
    <row r="33" spans="1:15" ht="27" x14ac:dyDescent="0.25">
      <c r="A33" s="10"/>
      <c r="B33" s="47" t="s">
        <v>108</v>
      </c>
      <c r="C33" s="51">
        <v>305000</v>
      </c>
      <c r="D33" s="6" t="s">
        <v>89</v>
      </c>
      <c r="E33" s="48" t="s">
        <v>107</v>
      </c>
      <c r="F33" s="7" t="s">
        <v>17</v>
      </c>
      <c r="G33" s="18" t="s">
        <v>90</v>
      </c>
      <c r="H33" s="7">
        <v>18</v>
      </c>
      <c r="I33" s="26">
        <v>9</v>
      </c>
      <c r="J33" s="26">
        <v>10</v>
      </c>
      <c r="K33" s="49"/>
      <c r="L33" s="49"/>
      <c r="M33" s="49"/>
      <c r="N33" s="49"/>
      <c r="O33" s="49"/>
    </row>
    <row r="34" spans="1:15" ht="27" x14ac:dyDescent="0.25">
      <c r="A34" s="10"/>
      <c r="B34" s="47" t="s">
        <v>109</v>
      </c>
      <c r="C34" s="51">
        <v>200000</v>
      </c>
      <c r="D34" s="6" t="s">
        <v>89</v>
      </c>
      <c r="E34" s="48" t="s">
        <v>107</v>
      </c>
      <c r="F34" s="7" t="s">
        <v>17</v>
      </c>
      <c r="G34" s="18" t="s">
        <v>93</v>
      </c>
      <c r="H34" s="7">
        <v>2</v>
      </c>
      <c r="I34" s="26">
        <v>1</v>
      </c>
      <c r="J34" s="26">
        <v>1</v>
      </c>
      <c r="K34" s="49"/>
      <c r="L34" s="49"/>
      <c r="M34" s="49"/>
      <c r="N34" s="49"/>
      <c r="O34" s="49"/>
    </row>
    <row r="35" spans="1:15" ht="27" x14ac:dyDescent="0.25">
      <c r="A35" s="10"/>
      <c r="B35" s="47" t="s">
        <v>110</v>
      </c>
      <c r="C35" s="51">
        <v>775000</v>
      </c>
      <c r="D35" s="6" t="s">
        <v>89</v>
      </c>
      <c r="E35" s="48" t="s">
        <v>27</v>
      </c>
      <c r="F35" s="7" t="s">
        <v>17</v>
      </c>
      <c r="G35" s="18" t="s">
        <v>90</v>
      </c>
      <c r="H35" s="7">
        <v>47</v>
      </c>
      <c r="I35" s="26">
        <v>13</v>
      </c>
      <c r="J35" s="26">
        <v>15</v>
      </c>
      <c r="K35" s="49"/>
      <c r="L35" s="49"/>
      <c r="M35" s="49"/>
      <c r="N35" s="49"/>
      <c r="O35" s="49"/>
    </row>
    <row r="36" spans="1:15" ht="27" x14ac:dyDescent="0.25">
      <c r="A36" s="10"/>
      <c r="B36" s="47" t="s">
        <v>111</v>
      </c>
      <c r="C36" s="51">
        <v>775000</v>
      </c>
      <c r="D36" s="6" t="s">
        <v>89</v>
      </c>
      <c r="E36" s="48" t="s">
        <v>27</v>
      </c>
      <c r="F36" s="7" t="s">
        <v>17</v>
      </c>
      <c r="G36" s="18" t="s">
        <v>90</v>
      </c>
      <c r="H36" s="7">
        <v>47</v>
      </c>
      <c r="I36" s="26">
        <v>22</v>
      </c>
      <c r="J36" s="26">
        <v>24</v>
      </c>
      <c r="K36" s="49"/>
      <c r="L36" s="49"/>
      <c r="M36" s="49"/>
      <c r="N36" s="49"/>
      <c r="O36" s="49"/>
    </row>
    <row r="37" spans="1:15" ht="27" x14ac:dyDescent="0.25">
      <c r="A37" s="10"/>
      <c r="B37" s="47" t="s">
        <v>112</v>
      </c>
      <c r="C37" s="51">
        <v>675000</v>
      </c>
      <c r="D37" s="6" t="s">
        <v>89</v>
      </c>
      <c r="E37" s="48" t="s">
        <v>27</v>
      </c>
      <c r="F37" s="7" t="s">
        <v>17</v>
      </c>
      <c r="G37" s="18" t="s">
        <v>93</v>
      </c>
      <c r="H37" s="7">
        <v>8</v>
      </c>
      <c r="I37" s="26">
        <v>2</v>
      </c>
      <c r="J37" s="26">
        <v>3</v>
      </c>
      <c r="K37" s="49"/>
      <c r="L37" s="49"/>
      <c r="M37" s="49"/>
      <c r="N37" s="49"/>
      <c r="O37" s="49"/>
    </row>
    <row r="38" spans="1:15" ht="27" x14ac:dyDescent="0.25">
      <c r="A38" s="10"/>
      <c r="B38" s="47" t="s">
        <v>113</v>
      </c>
      <c r="C38" s="51">
        <v>700000</v>
      </c>
      <c r="D38" s="6" t="s">
        <v>89</v>
      </c>
      <c r="E38" s="48" t="s">
        <v>31</v>
      </c>
      <c r="F38" s="7" t="s">
        <v>17</v>
      </c>
      <c r="G38" s="18" t="s">
        <v>90</v>
      </c>
      <c r="H38" s="7">
        <v>42</v>
      </c>
      <c r="I38" s="26">
        <v>12</v>
      </c>
      <c r="J38" s="26">
        <v>13</v>
      </c>
      <c r="K38" s="49"/>
      <c r="L38" s="49"/>
      <c r="M38" s="49"/>
      <c r="N38" s="49"/>
      <c r="O38" s="49"/>
    </row>
    <row r="39" spans="1:15" ht="27" x14ac:dyDescent="0.25">
      <c r="A39" s="10"/>
      <c r="B39" s="47" t="s">
        <v>114</v>
      </c>
      <c r="C39" s="51">
        <v>700000</v>
      </c>
      <c r="D39" s="6" t="s">
        <v>89</v>
      </c>
      <c r="E39" s="48" t="s">
        <v>31</v>
      </c>
      <c r="F39" s="7" t="s">
        <v>17</v>
      </c>
      <c r="G39" s="18" t="s">
        <v>90</v>
      </c>
      <c r="H39" s="7">
        <v>42</v>
      </c>
      <c r="I39" s="26">
        <v>19</v>
      </c>
      <c r="J39" s="26">
        <v>22</v>
      </c>
      <c r="K39" s="49"/>
      <c r="L39" s="49"/>
      <c r="M39" s="49"/>
      <c r="N39" s="49"/>
      <c r="O39" s="49"/>
    </row>
    <row r="40" spans="1:15" ht="27" x14ac:dyDescent="0.25">
      <c r="A40" s="10"/>
      <c r="B40" s="47" t="s">
        <v>115</v>
      </c>
      <c r="C40" s="51">
        <v>400000</v>
      </c>
      <c r="D40" s="6" t="s">
        <v>89</v>
      </c>
      <c r="E40" s="48" t="s">
        <v>31</v>
      </c>
      <c r="F40" s="7" t="s">
        <v>17</v>
      </c>
      <c r="G40" s="18" t="s">
        <v>90</v>
      </c>
      <c r="H40" s="7">
        <v>24</v>
      </c>
      <c r="I40" s="26">
        <v>7</v>
      </c>
      <c r="J40" s="26">
        <v>8</v>
      </c>
      <c r="K40" s="49"/>
      <c r="L40" s="49"/>
      <c r="M40" s="49"/>
      <c r="N40" s="49"/>
      <c r="O40" s="49"/>
    </row>
    <row r="41" spans="1:15" ht="27" x14ac:dyDescent="0.25">
      <c r="A41" s="10"/>
      <c r="B41" s="47" t="s">
        <v>116</v>
      </c>
      <c r="C41" s="51">
        <v>400000</v>
      </c>
      <c r="D41" s="6" t="s">
        <v>89</v>
      </c>
      <c r="E41" s="48" t="s">
        <v>14</v>
      </c>
      <c r="F41" s="7" t="s">
        <v>17</v>
      </c>
      <c r="G41" s="18" t="s">
        <v>90</v>
      </c>
      <c r="H41" s="7">
        <v>24</v>
      </c>
      <c r="I41" s="26">
        <v>11</v>
      </c>
      <c r="J41" s="26">
        <v>13</v>
      </c>
      <c r="K41" s="49"/>
      <c r="L41" s="49"/>
      <c r="M41" s="49"/>
      <c r="N41" s="49"/>
      <c r="O41" s="49"/>
    </row>
    <row r="42" spans="1:15" ht="27" x14ac:dyDescent="0.25">
      <c r="A42" s="10"/>
      <c r="B42" s="47" t="s">
        <v>117</v>
      </c>
      <c r="C42" s="51">
        <v>400000</v>
      </c>
      <c r="D42" s="6" t="s">
        <v>89</v>
      </c>
      <c r="E42" s="48" t="s">
        <v>14</v>
      </c>
      <c r="F42" s="7" t="s">
        <v>17</v>
      </c>
      <c r="G42" s="18" t="s">
        <v>93</v>
      </c>
      <c r="H42" s="7">
        <v>5</v>
      </c>
      <c r="I42" s="26">
        <v>1</v>
      </c>
      <c r="J42" s="26">
        <v>2</v>
      </c>
      <c r="K42" s="49"/>
      <c r="L42" s="49"/>
      <c r="M42" s="49"/>
      <c r="N42" s="49"/>
      <c r="O42" s="49"/>
    </row>
    <row r="43" spans="1:15" ht="27" x14ac:dyDescent="0.25">
      <c r="A43" s="10"/>
      <c r="B43" s="47" t="s">
        <v>118</v>
      </c>
      <c r="C43" s="51">
        <v>650000</v>
      </c>
      <c r="D43" s="6" t="s">
        <v>89</v>
      </c>
      <c r="E43" s="48" t="s">
        <v>76</v>
      </c>
      <c r="F43" s="7" t="s">
        <v>17</v>
      </c>
      <c r="G43" s="18" t="s">
        <v>90</v>
      </c>
      <c r="H43" s="7">
        <v>39</v>
      </c>
      <c r="I43" s="26">
        <v>11</v>
      </c>
      <c r="J43" s="26">
        <v>12</v>
      </c>
      <c r="K43" s="49"/>
      <c r="L43" s="49"/>
      <c r="M43" s="49"/>
      <c r="N43" s="49"/>
      <c r="O43" s="49"/>
    </row>
    <row r="44" spans="1:15" ht="27" x14ac:dyDescent="0.25">
      <c r="A44" s="10"/>
      <c r="B44" s="47" t="s">
        <v>119</v>
      </c>
      <c r="C44" s="51">
        <v>550000</v>
      </c>
      <c r="D44" s="6" t="s">
        <v>89</v>
      </c>
      <c r="E44" s="48" t="s">
        <v>76</v>
      </c>
      <c r="F44" s="7" t="s">
        <v>17</v>
      </c>
      <c r="G44" s="18" t="s">
        <v>90</v>
      </c>
      <c r="H44" s="7">
        <v>33</v>
      </c>
      <c r="I44" s="26">
        <v>15</v>
      </c>
      <c r="J44" s="26">
        <v>17</v>
      </c>
      <c r="K44" s="49"/>
      <c r="L44" s="49"/>
      <c r="M44" s="49"/>
      <c r="N44" s="49"/>
      <c r="O44" s="49"/>
    </row>
    <row r="45" spans="1:15" ht="27" x14ac:dyDescent="0.25">
      <c r="A45" s="10"/>
      <c r="B45" s="47" t="s">
        <v>120</v>
      </c>
      <c r="C45" s="51">
        <v>310000</v>
      </c>
      <c r="D45" s="6" t="s">
        <v>89</v>
      </c>
      <c r="E45" s="48" t="s">
        <v>38</v>
      </c>
      <c r="F45" s="7" t="s">
        <v>17</v>
      </c>
      <c r="G45" s="18" t="s">
        <v>90</v>
      </c>
      <c r="H45" s="7">
        <v>19</v>
      </c>
      <c r="I45" s="26">
        <v>6</v>
      </c>
      <c r="J45" s="26">
        <v>6</v>
      </c>
      <c r="K45" s="49"/>
      <c r="L45" s="49"/>
      <c r="M45" s="49"/>
      <c r="N45" s="49"/>
      <c r="O45" s="49"/>
    </row>
    <row r="46" spans="1:15" ht="27" x14ac:dyDescent="0.25">
      <c r="A46" s="10"/>
      <c r="B46" s="47" t="s">
        <v>121</v>
      </c>
      <c r="C46" s="51">
        <v>485000</v>
      </c>
      <c r="D46" s="6" t="s">
        <v>89</v>
      </c>
      <c r="E46" s="48" t="s">
        <v>38</v>
      </c>
      <c r="F46" s="7" t="s">
        <v>17</v>
      </c>
      <c r="G46" s="18" t="s">
        <v>90</v>
      </c>
      <c r="H46" s="7">
        <v>29</v>
      </c>
      <c r="I46" s="26">
        <v>14</v>
      </c>
      <c r="J46" s="26">
        <v>15</v>
      </c>
      <c r="K46" s="49"/>
      <c r="L46" s="49"/>
      <c r="M46" s="49"/>
      <c r="N46" s="49"/>
      <c r="O46" s="49"/>
    </row>
    <row r="47" spans="1:15" ht="27" x14ac:dyDescent="0.25">
      <c r="A47" s="10"/>
      <c r="B47" s="47" t="s">
        <v>122</v>
      </c>
      <c r="C47" s="51">
        <v>245000</v>
      </c>
      <c r="D47" s="6" t="s">
        <v>89</v>
      </c>
      <c r="E47" s="48" t="s">
        <v>38</v>
      </c>
      <c r="F47" s="7" t="s">
        <v>17</v>
      </c>
      <c r="G47" s="18" t="s">
        <v>93</v>
      </c>
      <c r="H47" s="7">
        <v>3</v>
      </c>
      <c r="I47" s="26">
        <v>1</v>
      </c>
      <c r="J47" s="26">
        <v>1</v>
      </c>
      <c r="K47" s="49"/>
      <c r="L47" s="49"/>
      <c r="M47" s="49"/>
      <c r="N47" s="49"/>
      <c r="O47" s="49"/>
    </row>
    <row r="48" spans="1:15" ht="27" x14ac:dyDescent="0.25">
      <c r="A48" s="10"/>
      <c r="B48" s="47" t="s">
        <v>123</v>
      </c>
      <c r="C48" s="51">
        <v>325000</v>
      </c>
      <c r="D48" s="6" t="s">
        <v>89</v>
      </c>
      <c r="E48" s="48" t="s">
        <v>39</v>
      </c>
      <c r="F48" s="7" t="s">
        <v>17</v>
      </c>
      <c r="G48" s="18" t="s">
        <v>90</v>
      </c>
      <c r="H48" s="7">
        <v>20</v>
      </c>
      <c r="I48" s="26">
        <v>6</v>
      </c>
      <c r="J48" s="26">
        <v>7</v>
      </c>
      <c r="K48" s="49"/>
      <c r="L48" s="49"/>
      <c r="M48" s="49"/>
      <c r="N48" s="49"/>
      <c r="O48" s="49"/>
    </row>
    <row r="49" spans="1:15" ht="27" x14ac:dyDescent="0.25">
      <c r="A49" s="10"/>
      <c r="B49" s="47" t="s">
        <v>124</v>
      </c>
      <c r="C49" s="51">
        <v>325000</v>
      </c>
      <c r="D49" s="6" t="s">
        <v>89</v>
      </c>
      <c r="E49" s="48" t="s">
        <v>39</v>
      </c>
      <c r="F49" s="7" t="s">
        <v>17</v>
      </c>
      <c r="G49" s="18" t="s">
        <v>90</v>
      </c>
      <c r="H49" s="7">
        <v>20</v>
      </c>
      <c r="I49" s="26">
        <v>10</v>
      </c>
      <c r="J49" s="26">
        <v>11</v>
      </c>
      <c r="K49" s="49"/>
      <c r="L49" s="49"/>
      <c r="M49" s="49"/>
      <c r="N49" s="49"/>
      <c r="O49" s="49"/>
    </row>
    <row r="50" spans="1:15" ht="27" x14ac:dyDescent="0.25">
      <c r="A50" s="10"/>
      <c r="B50" s="47" t="s">
        <v>125</v>
      </c>
      <c r="C50" s="51">
        <v>325000</v>
      </c>
      <c r="D50" s="6" t="s">
        <v>89</v>
      </c>
      <c r="E50" s="48" t="s">
        <v>39</v>
      </c>
      <c r="F50" s="7" t="s">
        <v>17</v>
      </c>
      <c r="G50" s="18" t="s">
        <v>93</v>
      </c>
      <c r="H50" s="7">
        <v>4</v>
      </c>
      <c r="I50" s="26">
        <v>1</v>
      </c>
      <c r="J50" s="26">
        <v>2</v>
      </c>
      <c r="K50" s="49"/>
      <c r="L50" s="49"/>
      <c r="M50" s="49"/>
      <c r="N50" s="49"/>
      <c r="O50" s="49"/>
    </row>
    <row r="51" spans="1:15" ht="40.5" x14ac:dyDescent="0.25">
      <c r="A51" s="10"/>
      <c r="B51" s="47" t="s">
        <v>126</v>
      </c>
      <c r="C51" s="51">
        <v>255000</v>
      </c>
      <c r="D51" s="6" t="s">
        <v>89</v>
      </c>
      <c r="E51" s="48" t="s">
        <v>127</v>
      </c>
      <c r="F51" s="7" t="s">
        <v>17</v>
      </c>
      <c r="G51" s="18" t="s">
        <v>90</v>
      </c>
      <c r="H51" s="7">
        <v>15</v>
      </c>
      <c r="I51" s="26">
        <v>5</v>
      </c>
      <c r="J51" s="26">
        <v>5</v>
      </c>
      <c r="K51" s="49"/>
      <c r="L51" s="49"/>
      <c r="M51" s="49"/>
      <c r="N51" s="49"/>
      <c r="O51" s="49"/>
    </row>
    <row r="52" spans="1:15" ht="40.5" x14ac:dyDescent="0.25">
      <c r="A52" s="10"/>
      <c r="B52" s="47" t="s">
        <v>128</v>
      </c>
      <c r="C52" s="51">
        <v>665000</v>
      </c>
      <c r="D52" s="6" t="s">
        <v>89</v>
      </c>
      <c r="E52" s="48" t="s">
        <v>127</v>
      </c>
      <c r="F52" s="7" t="s">
        <v>17</v>
      </c>
      <c r="G52" s="18" t="s">
        <v>90</v>
      </c>
      <c r="H52" s="7">
        <v>40</v>
      </c>
      <c r="I52" s="26">
        <v>19</v>
      </c>
      <c r="J52" s="26">
        <v>21</v>
      </c>
      <c r="K52" s="49"/>
      <c r="L52" s="49"/>
      <c r="M52" s="49"/>
      <c r="N52" s="49"/>
      <c r="O52" s="49"/>
    </row>
    <row r="53" spans="1:15" ht="40.5" x14ac:dyDescent="0.25">
      <c r="A53" s="10"/>
      <c r="B53" s="47" t="s">
        <v>129</v>
      </c>
      <c r="C53" s="51">
        <v>255000</v>
      </c>
      <c r="D53" s="6" t="s">
        <v>89</v>
      </c>
      <c r="E53" s="48" t="s">
        <v>127</v>
      </c>
      <c r="F53" s="7" t="s">
        <v>17</v>
      </c>
      <c r="G53" s="18" t="s">
        <v>93</v>
      </c>
      <c r="H53" s="7">
        <v>3</v>
      </c>
      <c r="I53" s="26">
        <v>1</v>
      </c>
      <c r="J53" s="26">
        <v>1</v>
      </c>
      <c r="K53" s="49"/>
      <c r="L53" s="49"/>
      <c r="M53" s="49"/>
      <c r="N53" s="49"/>
      <c r="O53" s="49"/>
    </row>
    <row r="54" spans="1:15" ht="27" x14ac:dyDescent="0.25">
      <c r="A54" s="10"/>
      <c r="B54" s="47" t="s">
        <v>130</v>
      </c>
      <c r="C54" s="51">
        <v>280000</v>
      </c>
      <c r="D54" s="6" t="s">
        <v>89</v>
      </c>
      <c r="E54" s="48" t="s">
        <v>131</v>
      </c>
      <c r="F54" s="7" t="s">
        <v>17</v>
      </c>
      <c r="G54" s="18" t="s">
        <v>90</v>
      </c>
      <c r="H54" s="7">
        <v>17</v>
      </c>
      <c r="I54" s="26">
        <v>5</v>
      </c>
      <c r="J54" s="26">
        <v>6</v>
      </c>
      <c r="K54" s="49"/>
      <c r="L54" s="49"/>
      <c r="M54" s="49"/>
      <c r="N54" s="49"/>
      <c r="O54" s="49"/>
    </row>
    <row r="55" spans="1:15" ht="27" x14ac:dyDescent="0.25">
      <c r="A55" s="10"/>
      <c r="B55" s="47" t="s">
        <v>132</v>
      </c>
      <c r="C55" s="51">
        <v>540000</v>
      </c>
      <c r="D55" s="6" t="s">
        <v>89</v>
      </c>
      <c r="E55" s="48" t="s">
        <v>131</v>
      </c>
      <c r="F55" s="7" t="s">
        <v>17</v>
      </c>
      <c r="G55" s="18" t="s">
        <v>90</v>
      </c>
      <c r="H55" s="7">
        <v>33</v>
      </c>
      <c r="I55" s="26">
        <v>15</v>
      </c>
      <c r="J55" s="26">
        <v>17</v>
      </c>
      <c r="K55" s="49"/>
      <c r="L55" s="49"/>
      <c r="M55" s="49"/>
      <c r="N55" s="49"/>
      <c r="O55" s="49"/>
    </row>
    <row r="56" spans="1:15" ht="27" x14ac:dyDescent="0.25">
      <c r="A56" s="10"/>
      <c r="B56" s="47" t="s">
        <v>133</v>
      </c>
      <c r="C56" s="51">
        <v>280000</v>
      </c>
      <c r="D56" s="6" t="s">
        <v>89</v>
      </c>
      <c r="E56" s="48" t="s">
        <v>131</v>
      </c>
      <c r="F56" s="7" t="s">
        <v>17</v>
      </c>
      <c r="G56" s="18" t="s">
        <v>93</v>
      </c>
      <c r="H56" s="7">
        <v>3</v>
      </c>
      <c r="I56" s="26">
        <v>1</v>
      </c>
      <c r="J56" s="26">
        <v>1</v>
      </c>
      <c r="K56" s="49"/>
      <c r="L56" s="49"/>
      <c r="M56" s="49"/>
      <c r="N56" s="49"/>
      <c r="O56" s="49"/>
    </row>
    <row r="57" spans="1:15" ht="27" x14ac:dyDescent="0.25">
      <c r="A57" s="10"/>
      <c r="B57" s="47" t="s">
        <v>134</v>
      </c>
      <c r="C57" s="51">
        <v>345000</v>
      </c>
      <c r="D57" s="6" t="s">
        <v>89</v>
      </c>
      <c r="E57" s="48" t="s">
        <v>135</v>
      </c>
      <c r="F57" s="7" t="s">
        <v>17</v>
      </c>
      <c r="G57" s="18" t="s">
        <v>90</v>
      </c>
      <c r="H57" s="7">
        <v>21</v>
      </c>
      <c r="I57" s="26">
        <v>6</v>
      </c>
      <c r="J57" s="26">
        <v>7</v>
      </c>
      <c r="K57" s="49"/>
      <c r="L57" s="49"/>
      <c r="M57" s="49"/>
      <c r="N57" s="49"/>
      <c r="O57" s="49"/>
    </row>
    <row r="58" spans="1:15" ht="27" x14ac:dyDescent="0.25">
      <c r="A58" s="10"/>
      <c r="B58" s="47" t="s">
        <v>136</v>
      </c>
      <c r="C58" s="51">
        <v>345000</v>
      </c>
      <c r="D58" s="6" t="s">
        <v>89</v>
      </c>
      <c r="E58" s="48" t="s">
        <v>135</v>
      </c>
      <c r="F58" s="7" t="s">
        <v>17</v>
      </c>
      <c r="G58" s="18" t="s">
        <v>90</v>
      </c>
      <c r="H58" s="7">
        <v>21</v>
      </c>
      <c r="I58" s="26">
        <v>10</v>
      </c>
      <c r="J58" s="26">
        <v>11</v>
      </c>
      <c r="K58" s="49"/>
      <c r="L58" s="49"/>
      <c r="M58" s="49"/>
      <c r="N58" s="49"/>
      <c r="O58" s="49"/>
    </row>
    <row r="59" spans="1:15" ht="27" x14ac:dyDescent="0.25">
      <c r="A59" s="10"/>
      <c r="B59" s="47" t="s">
        <v>137</v>
      </c>
      <c r="C59" s="51">
        <v>385000</v>
      </c>
      <c r="D59" s="6" t="s">
        <v>89</v>
      </c>
      <c r="E59" s="48" t="s">
        <v>135</v>
      </c>
      <c r="F59" s="7" t="s">
        <v>17</v>
      </c>
      <c r="G59" s="18" t="s">
        <v>93</v>
      </c>
      <c r="H59" s="7">
        <v>4</v>
      </c>
      <c r="I59" s="26">
        <v>1</v>
      </c>
      <c r="J59" s="26">
        <v>2</v>
      </c>
      <c r="K59" s="49"/>
      <c r="L59" s="49"/>
      <c r="M59" s="49"/>
      <c r="N59" s="49"/>
      <c r="O59" s="49"/>
    </row>
    <row r="60" spans="1:15" ht="27" x14ac:dyDescent="0.25">
      <c r="A60" s="10"/>
      <c r="B60" s="47" t="s">
        <v>138</v>
      </c>
      <c r="C60" s="51">
        <v>675000</v>
      </c>
      <c r="D60" s="6" t="s">
        <v>89</v>
      </c>
      <c r="E60" s="48" t="s">
        <v>139</v>
      </c>
      <c r="F60" s="7" t="s">
        <v>17</v>
      </c>
      <c r="G60" s="18" t="s">
        <v>90</v>
      </c>
      <c r="H60" s="7">
        <v>41</v>
      </c>
      <c r="I60" s="26">
        <v>19</v>
      </c>
      <c r="J60" s="26">
        <v>21</v>
      </c>
      <c r="K60" s="49"/>
      <c r="L60" s="49"/>
      <c r="M60" s="49"/>
      <c r="N60" s="49"/>
      <c r="O60" s="49"/>
    </row>
    <row r="61" spans="1:15" ht="27" x14ac:dyDescent="0.25">
      <c r="A61" s="10"/>
      <c r="B61" s="47" t="s">
        <v>140</v>
      </c>
      <c r="C61" s="51">
        <v>230000</v>
      </c>
      <c r="D61" s="6" t="s">
        <v>89</v>
      </c>
      <c r="E61" s="48" t="s">
        <v>40</v>
      </c>
      <c r="F61" s="7" t="s">
        <v>17</v>
      </c>
      <c r="G61" s="18" t="s">
        <v>90</v>
      </c>
      <c r="H61" s="7">
        <v>14</v>
      </c>
      <c r="I61" s="26">
        <v>4</v>
      </c>
      <c r="J61" s="26">
        <v>5</v>
      </c>
      <c r="K61" s="49"/>
      <c r="L61" s="49"/>
      <c r="M61" s="49"/>
      <c r="N61" s="49"/>
      <c r="O61" s="49"/>
    </row>
    <row r="62" spans="1:15" ht="27" x14ac:dyDescent="0.25">
      <c r="A62" s="10"/>
      <c r="B62" s="47" t="s">
        <v>141</v>
      </c>
      <c r="C62" s="51">
        <v>330000</v>
      </c>
      <c r="D62" s="6" t="s">
        <v>89</v>
      </c>
      <c r="E62" s="48" t="s">
        <v>40</v>
      </c>
      <c r="F62" s="7" t="s">
        <v>17</v>
      </c>
      <c r="G62" s="18" t="s">
        <v>90</v>
      </c>
      <c r="H62" s="7">
        <v>20</v>
      </c>
      <c r="I62" s="26">
        <v>10</v>
      </c>
      <c r="J62" s="26">
        <v>11</v>
      </c>
      <c r="K62" s="49"/>
      <c r="L62" s="49"/>
      <c r="M62" s="49"/>
      <c r="N62" s="49"/>
      <c r="O62" s="49"/>
    </row>
    <row r="63" spans="1:15" ht="40.5" x14ac:dyDescent="0.25">
      <c r="A63" s="10"/>
      <c r="B63" s="47" t="s">
        <v>142</v>
      </c>
      <c r="C63" s="51">
        <v>170000</v>
      </c>
      <c r="D63" s="6" t="s">
        <v>89</v>
      </c>
      <c r="E63" s="48" t="s">
        <v>40</v>
      </c>
      <c r="F63" s="7" t="s">
        <v>17</v>
      </c>
      <c r="G63" s="18" t="s">
        <v>93</v>
      </c>
      <c r="H63" s="7">
        <v>2</v>
      </c>
      <c r="I63" s="26">
        <v>1</v>
      </c>
      <c r="J63" s="26">
        <v>1</v>
      </c>
      <c r="K63" s="49"/>
      <c r="L63" s="49"/>
      <c r="M63" s="49"/>
      <c r="N63" s="49"/>
      <c r="O63" s="49"/>
    </row>
    <row r="64" spans="1:15" ht="27" x14ac:dyDescent="0.25">
      <c r="A64" s="10"/>
      <c r="B64" s="47" t="s">
        <v>143</v>
      </c>
      <c r="C64" s="51">
        <v>440000</v>
      </c>
      <c r="D64" s="6" t="s">
        <v>89</v>
      </c>
      <c r="E64" s="48" t="s">
        <v>144</v>
      </c>
      <c r="F64" s="7" t="s">
        <v>17</v>
      </c>
      <c r="G64" s="18" t="s">
        <v>90</v>
      </c>
      <c r="H64" s="7">
        <v>27</v>
      </c>
      <c r="I64" s="26">
        <v>8</v>
      </c>
      <c r="J64" s="26">
        <v>9</v>
      </c>
      <c r="K64" s="49"/>
      <c r="L64" s="49"/>
      <c r="M64" s="49"/>
      <c r="N64" s="49"/>
      <c r="O64" s="49"/>
    </row>
    <row r="65" spans="1:15" ht="27" x14ac:dyDescent="0.25">
      <c r="A65" s="10"/>
      <c r="B65" s="47" t="s">
        <v>145</v>
      </c>
      <c r="C65" s="51">
        <v>420000</v>
      </c>
      <c r="D65" s="6" t="s">
        <v>89</v>
      </c>
      <c r="E65" s="48" t="s">
        <v>144</v>
      </c>
      <c r="F65" s="7" t="s">
        <v>17</v>
      </c>
      <c r="G65" s="18" t="s">
        <v>90</v>
      </c>
      <c r="H65" s="7">
        <v>25</v>
      </c>
      <c r="I65" s="26">
        <v>12</v>
      </c>
      <c r="J65" s="26">
        <v>13</v>
      </c>
      <c r="K65" s="49"/>
      <c r="L65" s="49"/>
      <c r="M65" s="49"/>
      <c r="N65" s="49"/>
      <c r="O65" s="49"/>
    </row>
    <row r="66" spans="1:15" ht="27" x14ac:dyDescent="0.25">
      <c r="A66" s="10"/>
      <c r="B66" s="47" t="s">
        <v>146</v>
      </c>
      <c r="C66" s="51">
        <v>700000</v>
      </c>
      <c r="D66" s="6" t="s">
        <v>89</v>
      </c>
      <c r="E66" s="48" t="s">
        <v>52</v>
      </c>
      <c r="F66" s="7" t="s">
        <v>17</v>
      </c>
      <c r="G66" s="18" t="s">
        <v>90</v>
      </c>
      <c r="H66" s="7">
        <v>42</v>
      </c>
      <c r="I66" s="26">
        <v>12</v>
      </c>
      <c r="J66" s="26">
        <v>13</v>
      </c>
      <c r="K66" s="49"/>
      <c r="L66" s="49"/>
      <c r="M66" s="49"/>
      <c r="N66" s="49"/>
      <c r="O66" s="49"/>
    </row>
    <row r="67" spans="1:15" ht="27" x14ac:dyDescent="0.25">
      <c r="A67" s="10"/>
      <c r="B67" s="47" t="s">
        <v>147</v>
      </c>
      <c r="C67" s="51">
        <v>360000</v>
      </c>
      <c r="D67" s="6" t="s">
        <v>89</v>
      </c>
      <c r="E67" s="48" t="s">
        <v>52</v>
      </c>
      <c r="F67" s="7" t="s">
        <v>17</v>
      </c>
      <c r="G67" s="18" t="s">
        <v>90</v>
      </c>
      <c r="H67" s="7">
        <v>22</v>
      </c>
      <c r="I67" s="26">
        <v>10</v>
      </c>
      <c r="J67" s="26">
        <v>12</v>
      </c>
      <c r="K67" s="49"/>
      <c r="L67" s="49"/>
      <c r="M67" s="49"/>
      <c r="N67" s="49"/>
      <c r="O67" s="49"/>
    </row>
    <row r="68" spans="1:15" ht="40.5" x14ac:dyDescent="0.25">
      <c r="A68" s="10"/>
      <c r="B68" s="47" t="s">
        <v>148</v>
      </c>
      <c r="C68" s="51">
        <v>330000</v>
      </c>
      <c r="D68" s="6" t="s">
        <v>89</v>
      </c>
      <c r="E68" s="48" t="s">
        <v>149</v>
      </c>
      <c r="F68" s="7" t="s">
        <v>17</v>
      </c>
      <c r="G68" s="18" t="s">
        <v>90</v>
      </c>
      <c r="H68" s="7">
        <v>20</v>
      </c>
      <c r="I68" s="26">
        <v>6</v>
      </c>
      <c r="J68" s="26">
        <v>7</v>
      </c>
      <c r="K68" s="49"/>
      <c r="L68" s="49"/>
      <c r="M68" s="49"/>
      <c r="N68" s="49"/>
      <c r="O68" s="49"/>
    </row>
    <row r="69" spans="1:15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49"/>
      <c r="L69" s="49"/>
      <c r="M69" s="49"/>
      <c r="N69" s="49"/>
      <c r="O69" s="49"/>
    </row>
    <row r="70" spans="1:15" x14ac:dyDescent="0.25">
      <c r="A70" s="100"/>
      <c r="B70" s="102" t="s">
        <v>150</v>
      </c>
      <c r="C70" s="103">
        <v>22305000</v>
      </c>
      <c r="D70" s="67"/>
      <c r="E70" s="68"/>
      <c r="F70" s="64"/>
      <c r="G70" s="69"/>
      <c r="H70" s="64"/>
      <c r="I70" s="65"/>
      <c r="J70" s="65"/>
      <c r="K70" s="49"/>
      <c r="L70" s="49"/>
      <c r="M70" s="49"/>
      <c r="N70" s="49"/>
      <c r="O70" s="49"/>
    </row>
    <row r="71" spans="1:15" x14ac:dyDescent="0.25">
      <c r="A71" s="100"/>
      <c r="B71" s="58"/>
      <c r="C71" s="66" t="s">
        <v>151</v>
      </c>
      <c r="D71" s="67"/>
      <c r="E71" s="68"/>
      <c r="F71" s="64"/>
      <c r="G71" s="69"/>
      <c r="H71" s="64"/>
      <c r="I71" s="65"/>
      <c r="J71" s="65"/>
      <c r="K71" s="49"/>
      <c r="L71" s="49"/>
      <c r="M71" s="49"/>
      <c r="N71" s="49"/>
      <c r="O71" s="49"/>
    </row>
    <row r="72" spans="1:15" ht="54" x14ac:dyDescent="0.25">
      <c r="A72" s="100"/>
      <c r="B72" s="58" t="s">
        <v>152</v>
      </c>
      <c r="C72" s="66">
        <v>1252800</v>
      </c>
      <c r="D72" s="67"/>
      <c r="E72" s="68"/>
      <c r="F72" s="64"/>
      <c r="G72" s="69"/>
      <c r="H72" s="64"/>
      <c r="I72" s="65"/>
      <c r="J72" s="65"/>
      <c r="K72" s="49"/>
      <c r="L72" s="49"/>
      <c r="M72" s="49"/>
      <c r="N72" s="49"/>
      <c r="O72" s="49"/>
    </row>
    <row r="73" spans="1:15" ht="40.5" x14ac:dyDescent="0.25">
      <c r="A73" s="100"/>
      <c r="B73" s="58" t="s">
        <v>153</v>
      </c>
      <c r="C73" s="66">
        <v>1000000</v>
      </c>
      <c r="D73" s="67"/>
      <c r="E73" s="68"/>
      <c r="F73" s="64"/>
      <c r="G73" s="69"/>
      <c r="H73" s="64"/>
      <c r="I73" s="65"/>
      <c r="J73" s="65"/>
      <c r="K73" s="49"/>
      <c r="L73" s="49"/>
      <c r="M73" s="49"/>
      <c r="N73" s="49"/>
      <c r="O73" s="49"/>
    </row>
    <row r="74" spans="1:15" ht="6" customHeight="1" x14ac:dyDescent="0.25">
      <c r="A74" s="100"/>
      <c r="B74" s="58"/>
      <c r="C74" s="66"/>
      <c r="D74" s="67"/>
      <c r="E74" s="68"/>
      <c r="F74" s="64"/>
      <c r="G74" s="69"/>
      <c r="H74" s="64"/>
      <c r="I74" s="65"/>
      <c r="J74" s="65"/>
      <c r="K74" s="49"/>
      <c r="L74" s="49"/>
      <c r="M74" s="49"/>
      <c r="N74" s="49"/>
      <c r="O74" s="49"/>
    </row>
    <row r="75" spans="1:15" x14ac:dyDescent="0.25">
      <c r="A75" s="100"/>
      <c r="B75" s="102" t="s">
        <v>154</v>
      </c>
      <c r="C75" s="103">
        <v>2252800</v>
      </c>
      <c r="D75" s="67"/>
      <c r="E75" s="68"/>
      <c r="F75" s="64"/>
      <c r="G75" s="69"/>
      <c r="H75" s="64"/>
      <c r="I75" s="65"/>
      <c r="J75" s="65"/>
      <c r="K75" s="49"/>
      <c r="L75" s="49"/>
      <c r="M75" s="49"/>
      <c r="N75" s="49"/>
      <c r="O75" s="49"/>
    </row>
    <row r="76" spans="1:15" ht="6" customHeight="1" x14ac:dyDescent="0.25">
      <c r="A76" s="100"/>
      <c r="B76" s="58"/>
      <c r="C76" s="66"/>
      <c r="D76" s="67"/>
      <c r="E76" s="68"/>
      <c r="F76" s="64"/>
      <c r="G76" s="69"/>
      <c r="H76" s="64"/>
      <c r="I76" s="65"/>
      <c r="J76" s="65"/>
      <c r="K76" s="49"/>
      <c r="L76" s="49"/>
      <c r="M76" s="49"/>
      <c r="N76" s="49"/>
      <c r="O76" s="49"/>
    </row>
    <row r="77" spans="1:15" x14ac:dyDescent="0.25">
      <c r="A77" s="100"/>
      <c r="B77" s="102" t="s">
        <v>77</v>
      </c>
      <c r="C77" s="103">
        <v>24557800</v>
      </c>
      <c r="D77" s="67"/>
      <c r="E77" s="68"/>
      <c r="F77" s="64"/>
      <c r="G77" s="69"/>
      <c r="H77" s="64"/>
      <c r="I77" s="65"/>
      <c r="J77" s="65"/>
      <c r="K77" s="49"/>
      <c r="L77" s="49"/>
      <c r="M77" s="49"/>
      <c r="N77" s="49"/>
      <c r="O77" s="49"/>
    </row>
    <row r="78" spans="1:15" x14ac:dyDescent="0.25">
      <c r="A78" s="100"/>
      <c r="B78" s="58"/>
      <c r="C78" s="66"/>
      <c r="D78" s="67"/>
      <c r="E78" s="68"/>
      <c r="F78" s="64"/>
      <c r="G78" s="69"/>
      <c r="H78" s="64"/>
      <c r="I78" s="65"/>
      <c r="J78" s="65"/>
      <c r="K78" s="49"/>
      <c r="L78" s="49"/>
      <c r="M78" s="49"/>
      <c r="N78" s="49"/>
      <c r="O78" s="49"/>
    </row>
    <row r="79" spans="1:15" x14ac:dyDescent="0.25">
      <c r="A79" s="100"/>
      <c r="B79" s="101" t="s">
        <v>155</v>
      </c>
      <c r="C79" s="66"/>
      <c r="D79" s="67"/>
      <c r="E79" s="68"/>
      <c r="F79" s="64"/>
      <c r="G79" s="69"/>
      <c r="H79" s="64"/>
      <c r="I79" s="65"/>
      <c r="J79" s="65"/>
      <c r="K79" s="49"/>
      <c r="L79" s="49"/>
      <c r="M79" s="49"/>
      <c r="N79" s="49"/>
      <c r="O79" s="49"/>
    </row>
    <row r="80" spans="1:15" ht="8.25" customHeight="1" x14ac:dyDescent="0.25">
      <c r="A80" s="100"/>
      <c r="B80" s="58"/>
      <c r="C80" s="66"/>
      <c r="D80" s="67"/>
      <c r="E80" s="68"/>
      <c r="F80" s="64"/>
      <c r="G80" s="69"/>
      <c r="H80" s="64"/>
      <c r="I80" s="65"/>
      <c r="J80" s="65"/>
      <c r="K80" s="49"/>
      <c r="L80" s="49"/>
      <c r="M80" s="49"/>
      <c r="N80" s="49"/>
      <c r="O80" s="49"/>
    </row>
  </sheetData>
  <autoFilter ref="A17:J17"/>
  <mergeCells count="11">
    <mergeCell ref="A15:A16"/>
    <mergeCell ref="A10:J10"/>
    <mergeCell ref="A11:J11"/>
    <mergeCell ref="G15:H15"/>
    <mergeCell ref="C2:G5"/>
    <mergeCell ref="B7:J7"/>
    <mergeCell ref="B15:B16"/>
    <mergeCell ref="C15:C16"/>
    <mergeCell ref="D15:F15"/>
    <mergeCell ref="I15:J15"/>
    <mergeCell ref="A2:B5"/>
  </mergeCells>
  <pageMargins left="0.98425196850393704" right="0.98425196850393704" top="0.74803149606299213" bottom="0.74803149606299213" header="0.31496062992125984" footer="0.31496062992125984"/>
  <pageSetup scale="74" fitToHeight="0" orientation="landscape" r:id="rId1"/>
  <rowBreaks count="3" manualBreakCount="3">
    <brk id="35" max="9" man="1"/>
    <brk id="53" max="9" man="1"/>
    <brk id="7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pane xSplit="1" ySplit="16" topLeftCell="B17" activePane="bottomRight" state="frozen"/>
      <selection pane="topRight" activeCell="B1" sqref="B1"/>
      <selection pane="bottomLeft" activeCell="A8" sqref="A8"/>
      <selection pane="bottomRight" activeCell="F13" sqref="F13"/>
    </sheetView>
  </sheetViews>
  <sheetFormatPr baseColWidth="10" defaultRowHeight="15" x14ac:dyDescent="0.25"/>
  <cols>
    <col min="1" max="1" width="38.42578125" style="1" customWidth="1"/>
    <col min="2" max="2" width="13.7109375" style="55" bestFit="1" customWidth="1"/>
    <col min="3" max="3" width="12.5703125" style="1" bestFit="1" customWidth="1"/>
    <col min="4" max="4" width="24.7109375" style="1" customWidth="1"/>
    <col min="5" max="5" width="13.140625" style="1" customWidth="1"/>
    <col min="6" max="6" width="16.140625" style="1" customWidth="1"/>
    <col min="7" max="7" width="14" style="1" customWidth="1"/>
    <col min="8" max="8" width="7.85546875" style="1" bestFit="1" customWidth="1"/>
    <col min="9" max="9" width="8.28515625" style="1" bestFit="1" customWidth="1"/>
    <col min="10" max="16384" width="11.42578125" style="1"/>
  </cols>
  <sheetData>
    <row r="1" spans="1:10" customFormat="1" ht="3" customHeight="1" x14ac:dyDescent="0.25">
      <c r="A1" s="38"/>
      <c r="B1" s="52"/>
      <c r="C1" s="38"/>
      <c r="D1" s="38"/>
      <c r="E1" s="38"/>
      <c r="F1" s="38"/>
      <c r="G1" s="38"/>
      <c r="H1" s="38"/>
      <c r="I1" s="38"/>
    </row>
    <row r="2" spans="1:10" customFormat="1" ht="18.75" customHeight="1" x14ac:dyDescent="0.3">
      <c r="A2" s="37"/>
      <c r="B2" s="79" t="s">
        <v>70</v>
      </c>
      <c r="C2" s="79"/>
      <c r="D2" s="79"/>
      <c r="E2" s="79"/>
      <c r="F2" s="79"/>
      <c r="G2" s="39" t="s">
        <v>71</v>
      </c>
      <c r="H2" s="39"/>
      <c r="I2" s="39"/>
    </row>
    <row r="3" spans="1:10" customFormat="1" ht="15" customHeight="1" x14ac:dyDescent="0.25">
      <c r="A3" s="37"/>
      <c r="B3" s="79"/>
      <c r="C3" s="79"/>
      <c r="D3" s="79"/>
      <c r="E3" s="79"/>
      <c r="F3" s="79"/>
      <c r="G3" s="39" t="s">
        <v>86</v>
      </c>
      <c r="H3" s="39"/>
      <c r="I3" s="39"/>
    </row>
    <row r="4" spans="1:10" customFormat="1" ht="15" customHeight="1" x14ac:dyDescent="0.25">
      <c r="A4" s="37"/>
      <c r="B4" s="79"/>
      <c r="C4" s="79"/>
      <c r="D4" s="79"/>
      <c r="E4" s="79"/>
      <c r="F4" s="79"/>
      <c r="G4" s="39" t="s">
        <v>74</v>
      </c>
      <c r="H4" s="39"/>
      <c r="I4" s="39"/>
    </row>
    <row r="5" spans="1:10" customFormat="1" ht="15" customHeight="1" x14ac:dyDescent="0.25">
      <c r="A5" s="37"/>
      <c r="B5" s="79"/>
      <c r="C5" s="79"/>
      <c r="D5" s="79"/>
      <c r="E5" s="79"/>
      <c r="F5" s="79"/>
      <c r="G5" s="37"/>
      <c r="H5" s="40"/>
      <c r="I5" s="40"/>
    </row>
    <row r="6" spans="1:10" customFormat="1" ht="3" customHeight="1" x14ac:dyDescent="0.25">
      <c r="A6" s="41"/>
      <c r="B6" s="53"/>
      <c r="C6" s="41"/>
      <c r="D6" s="41"/>
      <c r="E6" s="41"/>
      <c r="F6" s="41"/>
      <c r="G6" s="41"/>
      <c r="H6" s="41"/>
      <c r="I6" s="42"/>
    </row>
    <row r="7" spans="1:10" customFormat="1" ht="3" customHeight="1" x14ac:dyDescent="0.25">
      <c r="A7" s="80"/>
      <c r="B7" s="80"/>
      <c r="C7" s="80"/>
      <c r="D7" s="80"/>
      <c r="E7" s="80"/>
      <c r="F7" s="80"/>
      <c r="G7" s="80"/>
      <c r="H7" s="80"/>
      <c r="I7" s="80"/>
    </row>
    <row r="8" spans="1:10" customFormat="1" ht="2.25" customHeight="1" x14ac:dyDescent="0.25">
      <c r="A8" s="43"/>
      <c r="B8" s="54"/>
      <c r="C8" s="43"/>
      <c r="D8" s="43"/>
      <c r="E8" s="43"/>
      <c r="F8" s="43"/>
      <c r="G8" s="43"/>
      <c r="H8" s="43"/>
      <c r="I8" s="43"/>
    </row>
    <row r="9" spans="1:10" x14ac:dyDescent="0.25">
      <c r="H9" s="35"/>
    </row>
    <row r="10" spans="1:10" x14ac:dyDescent="0.25">
      <c r="A10" s="81" t="s">
        <v>72</v>
      </c>
      <c r="B10" s="81"/>
      <c r="C10" s="81"/>
      <c r="D10" s="81"/>
      <c r="E10" s="81"/>
      <c r="F10" s="81"/>
      <c r="G10" s="81"/>
      <c r="H10" s="81"/>
      <c r="I10" s="81"/>
    </row>
    <row r="11" spans="1:10" x14ac:dyDescent="0.25">
      <c r="A11" s="81" t="s">
        <v>11</v>
      </c>
      <c r="B11" s="81"/>
      <c r="C11" s="81"/>
      <c r="D11" s="81"/>
      <c r="E11" s="81"/>
      <c r="F11" s="81"/>
      <c r="G11" s="81"/>
      <c r="H11" s="81"/>
      <c r="I11" s="81"/>
    </row>
    <row r="12" spans="1:10" ht="5.25" customHeight="1" x14ac:dyDescent="0.25"/>
    <row r="13" spans="1:10" x14ac:dyDescent="0.25">
      <c r="F13" s="23" t="s">
        <v>87</v>
      </c>
      <c r="G13" s="24">
        <v>52720501</v>
      </c>
      <c r="H13" s="2"/>
    </row>
    <row r="14" spans="1:10" ht="5.25" customHeight="1" x14ac:dyDescent="0.25"/>
    <row r="15" spans="1:10" ht="13.5" customHeight="1" thickBot="1" x14ac:dyDescent="0.3">
      <c r="A15" s="91" t="s">
        <v>10</v>
      </c>
      <c r="B15" s="96" t="s">
        <v>9</v>
      </c>
      <c r="C15" s="89" t="s">
        <v>8</v>
      </c>
      <c r="D15" s="93"/>
      <c r="E15" s="90"/>
      <c r="F15" s="89" t="s">
        <v>3</v>
      </c>
      <c r="G15" s="90"/>
      <c r="H15" s="89" t="s">
        <v>4</v>
      </c>
      <c r="I15" s="90"/>
    </row>
    <row r="16" spans="1:10" ht="24.75" customHeight="1" x14ac:dyDescent="0.25">
      <c r="A16" s="95"/>
      <c r="B16" s="97"/>
      <c r="C16" s="71" t="s">
        <v>0</v>
      </c>
      <c r="D16" s="72" t="s">
        <v>1</v>
      </c>
      <c r="E16" s="73" t="s">
        <v>2</v>
      </c>
      <c r="F16" s="74" t="s">
        <v>78</v>
      </c>
      <c r="G16" s="73" t="s">
        <v>79</v>
      </c>
      <c r="H16" s="72" t="s">
        <v>6</v>
      </c>
      <c r="I16" s="73" t="s">
        <v>7</v>
      </c>
      <c r="J16" s="50"/>
    </row>
    <row r="17" spans="1:13" x14ac:dyDescent="0.25">
      <c r="A17" s="99" t="s">
        <v>85</v>
      </c>
      <c r="B17" s="75"/>
      <c r="C17" s="56"/>
      <c r="D17" s="76"/>
      <c r="E17" s="76"/>
      <c r="F17" s="76"/>
      <c r="G17" s="76"/>
      <c r="H17" s="76"/>
      <c r="I17" s="76"/>
      <c r="J17" s="98"/>
      <c r="K17" s="49"/>
      <c r="L17" s="49"/>
      <c r="M17" s="49"/>
    </row>
    <row r="18" spans="1:13" x14ac:dyDescent="0.25">
      <c r="A18" s="58"/>
      <c r="B18" s="59"/>
      <c r="C18" s="60"/>
      <c r="D18" s="61"/>
      <c r="E18" s="62"/>
      <c r="F18" s="63"/>
      <c r="G18" s="64"/>
      <c r="H18" s="65"/>
      <c r="I18" s="65"/>
      <c r="J18" s="98"/>
      <c r="K18" s="49"/>
      <c r="L18" s="49"/>
      <c r="M18" s="49"/>
    </row>
    <row r="19" spans="1:13" x14ac:dyDescent="0.25">
      <c r="A19" s="49" t="s">
        <v>84</v>
      </c>
      <c r="B19" s="59"/>
      <c r="C19" s="60"/>
      <c r="D19" s="61"/>
      <c r="E19" s="62"/>
      <c r="F19" s="63"/>
      <c r="G19" s="64"/>
      <c r="H19" s="65"/>
      <c r="I19" s="65"/>
      <c r="J19" s="98"/>
      <c r="K19" s="49"/>
      <c r="L19" s="49"/>
      <c r="M19" s="49"/>
    </row>
    <row r="20" spans="1:13" x14ac:dyDescent="0.25">
      <c r="A20" s="58"/>
      <c r="B20" s="59"/>
      <c r="C20" s="60"/>
      <c r="D20" s="61"/>
      <c r="E20" s="62"/>
      <c r="F20" s="63"/>
      <c r="G20" s="64"/>
      <c r="H20" s="65"/>
      <c r="I20" s="65"/>
      <c r="J20" s="49"/>
      <c r="K20" s="49"/>
      <c r="L20" s="49"/>
      <c r="M20" s="49"/>
    </row>
    <row r="21" spans="1:13" x14ac:dyDescent="0.25">
      <c r="B21" s="1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5"/>
    <mergeCell ref="H15:I15"/>
  </mergeCells>
  <pageMargins left="0.98425196850393704" right="0.98425196850393704" top="0.74803149606299213" bottom="0.74803149606299213" header="0.31496062992125984" footer="0.31496062992125984"/>
  <pageSetup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8" sqref="D18:E18"/>
    </sheetView>
  </sheetViews>
  <sheetFormatPr baseColWidth="10" defaultRowHeight="15" x14ac:dyDescent="0.25"/>
  <cols>
    <col min="5" max="5" width="13.140625" bestFit="1" customWidth="1"/>
  </cols>
  <sheetData>
    <row r="1" spans="1:5" x14ac:dyDescent="0.25">
      <c r="A1" s="20" t="s">
        <v>12</v>
      </c>
      <c r="E1" s="19">
        <v>4200259.5999999996</v>
      </c>
    </row>
    <row r="2" spans="1:5" x14ac:dyDescent="0.25">
      <c r="E2" s="19">
        <v>1260077.8799999999</v>
      </c>
    </row>
    <row r="3" spans="1:5" x14ac:dyDescent="0.25">
      <c r="E3" s="19">
        <f>E1-E2</f>
        <v>2940181.7199999997</v>
      </c>
    </row>
    <row r="5" spans="1:5" x14ac:dyDescent="0.25">
      <c r="A5" s="20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1ER. TRIMESTRE 2018 </vt:lpstr>
      <vt:lpstr>SEDUVOT O</vt:lpstr>
      <vt:lpstr>SEDESOL</vt:lpstr>
      <vt:lpstr>SEDUVOT</vt:lpstr>
      <vt:lpstr>Hoja1</vt:lpstr>
      <vt:lpstr>'1ER. TRIMESTRE 2018 '!Área_de_impresión</vt:lpstr>
      <vt:lpstr>SEDESOL!Área_de_impresión</vt:lpstr>
      <vt:lpstr>SEDUVOT!Área_de_impresión</vt:lpstr>
      <vt:lpstr>'SEDUVOT O'!Área_de_impresión</vt:lpstr>
      <vt:lpstr>SEDESOL!Títulos_a_imprimir</vt:lpstr>
      <vt:lpstr>SEDUVOT!Títulos_a_imprimir</vt:lpstr>
      <vt:lpstr>'SEDUVOT 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</dc:creator>
  <cp:lastModifiedBy>Flavio Cesar Campos Caldera</cp:lastModifiedBy>
  <cp:lastPrinted>2020-04-24T18:11:48Z</cp:lastPrinted>
  <dcterms:created xsi:type="dcterms:W3CDTF">2015-04-23T19:54:34Z</dcterms:created>
  <dcterms:modified xsi:type="dcterms:W3CDTF">2020-04-24T18:11:57Z</dcterms:modified>
</cp:coreProperties>
</file>