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E:\Oficina\2020\CONAC\Cuarto Trimestre\CONAC\Testados\"/>
    </mc:Choice>
  </mc:AlternateContent>
  <xr:revisionPtr revIDLastSave="0" documentId="13_ncr:1_{EDCB31C4-1E9E-4C3F-AA69-B3BAA25E036B}" xr6:coauthVersionLast="46" xr6:coauthVersionMax="46" xr10:uidLastSave="{00000000-0000-0000-0000-000000000000}"/>
  <bookViews>
    <workbookView xWindow="-120" yWindow="465" windowWidth="21840" windowHeight="12555" tabRatio="705" firstSheet="5" activeTab="17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5" r:id="rId5"/>
    <sheet name="II C y 1_" sheetId="6" r:id="rId6"/>
    <sheet name="II D) 2" sheetId="7" r:id="rId7"/>
    <sheet name="II D) 4 A" sheetId="9" r:id="rId8"/>
    <sheet name="II D) 4-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Elige_el_Periodo…">Listas!$B$11:$B$15</definedName>
    <definedName name="OLE_LINK1" localSheetId="5">'II C y 1_'!$G$179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91029"/>
</workbook>
</file>

<file path=xl/calcChain.xml><?xml version="1.0" encoding="utf-8"?>
<calcChain xmlns="http://schemas.openxmlformats.org/spreadsheetml/2006/main">
  <c r="B102" i="19" l="1"/>
  <c r="B96" i="19"/>
  <c r="B93" i="19"/>
  <c r="B35" i="18"/>
  <c r="B29" i="18"/>
  <c r="B26" i="18"/>
  <c r="B33" i="17"/>
  <c r="B27" i="17"/>
  <c r="B24" i="17"/>
  <c r="B34" i="16"/>
  <c r="B28" i="16"/>
  <c r="B25" i="16"/>
  <c r="B35" i="15"/>
  <c r="B29" i="15"/>
  <c r="B26" i="15"/>
  <c r="B95" i="14"/>
  <c r="B89" i="14"/>
  <c r="B86" i="14"/>
  <c r="B54" i="13"/>
  <c r="B48" i="13"/>
  <c r="B45" i="13"/>
  <c r="B53" i="12"/>
  <c r="B47" i="12"/>
  <c r="B44" i="12"/>
  <c r="B35" i="11"/>
  <c r="B29" i="11"/>
  <c r="B26" i="11"/>
  <c r="B36" i="10"/>
  <c r="B30" i="10"/>
  <c r="B27" i="10"/>
  <c r="B37" i="9"/>
  <c r="B31" i="9"/>
  <c r="B28" i="9"/>
  <c r="B35" i="7"/>
  <c r="B29" i="7"/>
  <c r="B26" i="7"/>
  <c r="B189" i="6"/>
  <c r="B183" i="6"/>
  <c r="B180" i="6"/>
  <c r="B189" i="5"/>
  <c r="B183" i="5"/>
  <c r="B180" i="5"/>
  <c r="B45" i="4"/>
  <c r="B39" i="4"/>
  <c r="B36" i="4"/>
  <c r="B36" i="3"/>
  <c r="B30" i="3"/>
  <c r="B27" i="3"/>
  <c r="B37" i="2"/>
  <c r="B31" i="2"/>
  <c r="B28" i="2"/>
  <c r="J25" i="1" l="1"/>
  <c r="P21" i="3"/>
  <c r="R25" i="1" s="1"/>
  <c r="Y172" i="5" l="1"/>
  <c r="R7" i="12" l="1"/>
  <c r="X8" i="2"/>
  <c r="H40" i="1" l="1"/>
  <c r="C20" i="2"/>
  <c r="C172" i="5"/>
  <c r="N40" i="13" l="1"/>
  <c r="M39" i="13"/>
  <c r="L38" i="13"/>
  <c r="H35" i="1" l="1"/>
  <c r="H39" i="1"/>
  <c r="H38" i="1"/>
  <c r="H37" i="1"/>
  <c r="H36" i="1"/>
  <c r="H34" i="1"/>
  <c r="H33" i="1"/>
  <c r="H32" i="1"/>
  <c r="H31" i="1"/>
  <c r="H30" i="1"/>
  <c r="H26" i="1"/>
  <c r="H25" i="1"/>
  <c r="H24" i="1"/>
  <c r="H27" i="1"/>
  <c r="N27" i="1" s="1"/>
  <c r="L27" i="1" l="1"/>
  <c r="S38" i="12"/>
  <c r="O39" i="12"/>
  <c r="O38" i="12"/>
  <c r="C19" i="7" l="1"/>
  <c r="V174" i="6"/>
  <c r="R28" i="1" s="1"/>
  <c r="R27" i="1" s="1"/>
  <c r="U172" i="6"/>
  <c r="P28" i="1" s="1"/>
  <c r="P27" i="1" s="1"/>
  <c r="D172" i="6"/>
  <c r="P172" i="6" s="1"/>
  <c r="H28" i="1" s="1"/>
  <c r="M19" i="7" l="1"/>
  <c r="H29" i="1"/>
  <c r="N28" i="1"/>
  <c r="L28" i="1"/>
  <c r="P19" i="3"/>
  <c r="P25" i="1" s="1"/>
  <c r="N29" i="1" l="1"/>
  <c r="L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<sst xmlns="http://schemas.openxmlformats.org/spreadsheetml/2006/main" count="9012" uniqueCount="1284">
  <si>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</si>
  <si>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</si>
  <si>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</si>
  <si>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</si>
  <si>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</si>
  <si>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</si>
  <si>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</si>
  <si>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</si>
  <si>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</si>
  <si>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</si>
  <si>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</si>
  <si>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</si>
  <si>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</si>
  <si>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</si>
  <si>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</si>
  <si>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</si>
  <si>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</si>
  <si>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</si>
  <si>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</si>
  <si>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</si>
  <si>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</si>
  <si>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</si>
  <si>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II D) 4</t>
  </si>
  <si>
    <t>Trabajadores Jubilados en el Periodo</t>
  </si>
  <si>
    <t>II D) 4 A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</si>
  <si>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</si>
  <si>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</si>
  <si>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</si>
  <si>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</si>
  <si>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</si>
  <si>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</si>
  <si>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</si>
  <si>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</si>
  <si>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</si>
  <si>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</si>
  <si>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</si>
  <si>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</si>
  <si>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</si>
  <si>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</si>
  <si>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</si>
  <si>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</si>
  <si>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</si>
  <si>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</si>
  <si>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</si>
  <si>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</si>
  <si>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</si>
  <si>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</si>
  <si>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</si>
  <si>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</si>
  <si>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</si>
  <si>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</si>
  <si>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</si>
  <si>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</si>
  <si>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</si>
  <si>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</si>
  <si>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</si>
  <si>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</si>
  <si>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</si>
  <si>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</si>
  <si>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</si>
  <si>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</si>
  <si>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</si>
  <si>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</si>
  <si>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</si>
  <si>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</si>
  <si>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</si>
  <si>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</si>
  <si>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</si>
  <si>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</si>
  <si>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</si>
  <si>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</si>
  <si>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</si>
  <si>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</si>
  <si>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</si>
  <si>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</si>
  <si>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</si>
  <si>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</si>
  <si>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</si>
  <si>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</si>
  <si>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</si>
  <si>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</si>
  <si>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</si>
  <si>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</si>
  <si>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</si>
  <si>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</si>
  <si>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</si>
  <si>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</si>
  <si>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</si>
  <si>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</si>
  <si>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</si>
  <si>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</si>
  <si>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</si>
  <si>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</si>
  <si>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</si>
  <si>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</si>
  <si>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</si>
  <si>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</si>
  <si>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</si>
  <si>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</si>
  <si>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</si>
  <si>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</si>
  <si>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</si>
  <si>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</si>
  <si>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</si>
  <si>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</si>
  <si>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</si>
  <si>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</si>
  <si>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</si>
  <si>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</si>
  <si>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</si>
  <si>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</si>
  <si>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</si>
  <si>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</si>
  <si>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</si>
  <si>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</si>
  <si>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</si>
  <si>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</si>
  <si>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</si>
  <si>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</si>
  <si>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</si>
  <si>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</si>
  <si>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</si>
  <si>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</si>
  <si>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</si>
  <si>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</si>
  <si>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</si>
  <si>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</si>
  <si>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</si>
  <si>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</si>
  <si>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</si>
  <si>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</si>
  <si>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</si>
  <si>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</si>
  <si>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</si>
  <si>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</si>
  <si>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</si>
  <si>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</si>
  <si>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</si>
  <si>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</si>
  <si>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</si>
  <si>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</si>
  <si>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</si>
  <si>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</si>
  <si>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</si>
  <si>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</si>
  <si>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</si>
  <si>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</si>
  <si>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</si>
  <si>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</si>
  <si>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</si>
  <si>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</si>
  <si>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</si>
  <si>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</si>
  <si>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</si>
  <si>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</si>
  <si>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</si>
  <si>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</si>
  <si>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</si>
  <si>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</si>
  <si>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</si>
  <si>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</si>
  <si>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</si>
  <si>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</si>
  <si>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</si>
  <si>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</si>
  <si>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</si>
  <si>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</si>
  <si>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</si>
  <si>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</si>
  <si>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</si>
  <si>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</si>
  <si>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</si>
  <si>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</si>
  <si>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</si>
  <si>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</si>
  <si>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</si>
  <si>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</si>
  <si>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</si>
  <si>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</si>
  <si>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</si>
  <si>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</si>
  <si>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</si>
  <si>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</si>
  <si>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</si>
  <si>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</si>
  <si>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</si>
  <si>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Entidad Federativa: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</si>
  <si>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</si>
  <si>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</si>
  <si>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</si>
  <si>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</si>
  <si>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</si>
  <si>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</si>
  <si>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</si>
  <si>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</si>
  <si>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</si>
  <si>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</si>
  <si>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</si>
  <si>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</si>
  <si>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</si>
  <si>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</si>
  <si>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</si>
  <si>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</si>
  <si>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</si>
  <si>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</si>
  <si>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</si>
  <si>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</si>
  <si>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</si>
  <si>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</si>
  <si>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</si>
  <si>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</si>
  <si>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</si>
  <si>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</si>
  <si>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</si>
  <si>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</si>
  <si>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</si>
  <si>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</si>
  <si>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</si>
  <si>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</si>
  <si>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</si>
  <si>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</si>
  <si>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</si>
  <si>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</si>
  <si>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</si>
  <si>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</si>
  <si>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</si>
  <si>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</si>
  <si>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</si>
  <si>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</si>
  <si>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</si>
  <si>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</si>
  <si>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</si>
  <si>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</si>
  <si>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</si>
  <si>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</si>
  <si>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</si>
  <si>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</si>
  <si>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</si>
  <si>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</si>
  <si>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</si>
  <si>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</si>
  <si>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</si>
  <si>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</si>
  <si>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</si>
  <si>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</si>
  <si>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</si>
  <si>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</si>
  <si>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</si>
  <si>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</si>
  <si>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</si>
  <si>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</si>
  <si>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</si>
  <si>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</si>
  <si>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</si>
  <si>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</si>
  <si>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</si>
  <si>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</si>
  <si>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</si>
  <si>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</si>
  <si>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</si>
  <si>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</si>
  <si>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</si>
  <si>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</si>
  <si>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</si>
  <si>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</si>
  <si>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</si>
  <si>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</si>
  <si>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</si>
  <si>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</si>
  <si>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</si>
  <si>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</si>
  <si>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</si>
  <si>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</si>
  <si>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</si>
  <si>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</si>
  <si>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</si>
  <si>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</si>
  <si>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</si>
  <si>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</si>
  <si>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</si>
  <si>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</si>
  <si>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</si>
  <si>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</si>
  <si>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</si>
  <si>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</si>
  <si>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</si>
  <si>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</si>
  <si>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</si>
  <si>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</si>
  <si>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</si>
  <si>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</si>
  <si>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</si>
  <si>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</si>
  <si>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</si>
  <si>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</si>
  <si>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</si>
  <si>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</si>
  <si>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</si>
  <si>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</si>
  <si>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</si>
  <si>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</si>
  <si>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</si>
  <si>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</si>
  <si>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</si>
  <si>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</si>
  <si>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</si>
  <si>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</si>
  <si>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</si>
  <si>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</si>
  <si>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</si>
  <si>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</si>
  <si>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</si>
  <si>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</si>
  <si>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</si>
  <si>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</si>
  <si>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</si>
  <si>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</si>
  <si>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</si>
  <si>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</si>
  <si>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</si>
  <si>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</si>
  <si>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</si>
  <si>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</si>
  <si>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</si>
  <si>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</si>
  <si>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</si>
  <si>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</si>
  <si>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</si>
  <si>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</si>
  <si>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</si>
  <si>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</si>
  <si>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</si>
  <si>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</si>
  <si>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</si>
  <si>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</si>
  <si>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</si>
  <si>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1er. Trimestre 2020</t>
  </si>
  <si>
    <t>2do. Trimestre 2020</t>
  </si>
  <si>
    <t>3er. Trimestre 2020</t>
  </si>
  <si>
    <t>4to. Trimestre 2020</t>
  </si>
  <si>
    <t>Trimestre 2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</si>
  <si>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</si>
  <si>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</si>
  <si>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</si>
  <si>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</si>
  <si>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</si>
  <si>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</si>
  <si>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</si>
  <si>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</si>
  <si>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</si>
  <si>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</si>
  <si>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ZACATECAS</t>
  </si>
  <si>
    <t>BEEA8506084E7</t>
  </si>
  <si>
    <t>CABE8512143C4</t>
  </si>
  <si>
    <t>CAGS730514TD5</t>
  </si>
  <si>
    <t>CAMM810126CVA</t>
  </si>
  <si>
    <t>CUGE670601MJ2</t>
  </si>
  <si>
    <t>EURA8004039K7</t>
  </si>
  <si>
    <t>MABO720622JK5</t>
  </si>
  <si>
    <t>MACJ8109148V8</t>
  </si>
  <si>
    <t>MACY711015Q30</t>
  </si>
  <si>
    <t>MARL750807QA6</t>
  </si>
  <si>
    <t>OIDE6305035A0</t>
  </si>
  <si>
    <t>SAGH671202H38</t>
  </si>
  <si>
    <t>SAPS600312PA9</t>
  </si>
  <si>
    <t>TEKV6005214SA</t>
  </si>
  <si>
    <t>UIRF630809FQ4</t>
  </si>
  <si>
    <t>VIRG700712TA3</t>
  </si>
  <si>
    <t>AULR590427FH5</t>
  </si>
  <si>
    <t>DECG620109KE7</t>
  </si>
  <si>
    <t>DIVC860401MK0</t>
  </si>
  <si>
    <t>GUPC8512245K1</t>
  </si>
  <si>
    <t>HARL8305153C2</t>
  </si>
  <si>
    <t>LUVE700626C54</t>
  </si>
  <si>
    <t>MESI67063027A</t>
  </si>
  <si>
    <t>MIDA6507266L4</t>
  </si>
  <si>
    <t>NUBA750318BR5</t>
  </si>
  <si>
    <t>ROGG760703AX2</t>
  </si>
  <si>
    <t>ROGC780619J35</t>
  </si>
  <si>
    <t>TUHE740916P91</t>
  </si>
  <si>
    <t>UECP8010237H3</t>
  </si>
  <si>
    <t>RAVV8107232K7</t>
  </si>
  <si>
    <t>ROAH681125D43</t>
  </si>
  <si>
    <t>CIVJ6509088A6</t>
  </si>
  <si>
    <t>MIBP891018L50</t>
  </si>
  <si>
    <t>AEDE800516SD0</t>
  </si>
  <si>
    <t>AEDS831011GU4</t>
  </si>
  <si>
    <t>BEDA830726523</t>
  </si>
  <si>
    <t>CEME810227TZ3</t>
  </si>
  <si>
    <t>COEC781115GW3</t>
  </si>
  <si>
    <t>DEFT780824SL1</t>
  </si>
  <si>
    <t>DESJ571208DG9</t>
  </si>
  <si>
    <t>EICF700212568</t>
  </si>
  <si>
    <t>GAFH710721UVA</t>
  </si>
  <si>
    <t>GOED890314A82</t>
  </si>
  <si>
    <t>GOPC780717HBA</t>
  </si>
  <si>
    <t>HEAF5010283J2</t>
  </si>
  <si>
    <t>HELB740119BN6</t>
  </si>
  <si>
    <t>LEHJ831016BE1</t>
  </si>
  <si>
    <t>LICE600304D89</t>
  </si>
  <si>
    <t>LOMO810224SD2</t>
  </si>
  <si>
    <t>MOVE841220RC1</t>
  </si>
  <si>
    <t>MOCM740414BE5</t>
  </si>
  <si>
    <t>OULV760430BQ0</t>
  </si>
  <si>
    <t>PEOJ700707M82</t>
  </si>
  <si>
    <t>PEAC550812QY1</t>
  </si>
  <si>
    <t>QULA630810H15</t>
  </si>
  <si>
    <t>RAEV690921887</t>
  </si>
  <si>
    <t>RIHJ600807AA7</t>
  </si>
  <si>
    <t>ROGJ751105GFA</t>
  </si>
  <si>
    <t>ROEC620627ED5</t>
  </si>
  <si>
    <t>SARD611211S34</t>
  </si>
  <si>
    <t>SALV660630PQ9</t>
  </si>
  <si>
    <t>SARC781002F34</t>
  </si>
  <si>
    <t>SACS801222774</t>
  </si>
  <si>
    <t>DOSM8401151N7</t>
  </si>
  <si>
    <t>CARE520810UR3</t>
  </si>
  <si>
    <t>HURS590325J14</t>
  </si>
  <si>
    <t>CAHX761129545</t>
  </si>
  <si>
    <t>AUPE530714V18</t>
  </si>
  <si>
    <t>AALJ491021MG4</t>
  </si>
  <si>
    <t>BURV7307108G9</t>
  </si>
  <si>
    <t>EOGC6605039T3</t>
  </si>
  <si>
    <t>GADO680221896</t>
  </si>
  <si>
    <t>GOJE651223R45</t>
  </si>
  <si>
    <t>GURD721027C18</t>
  </si>
  <si>
    <t>GUVD600628536</t>
  </si>
  <si>
    <t>GUEF721105HS6</t>
  </si>
  <si>
    <t>HERL651021IIA</t>
  </si>
  <si>
    <t>HETT660710KF7</t>
  </si>
  <si>
    <t>JIFA580611Q3A</t>
  </si>
  <si>
    <t>JUBR600922JL9</t>
  </si>
  <si>
    <t>JUGE780527M62</t>
  </si>
  <si>
    <t>LOUM7001303V7</t>
  </si>
  <si>
    <t>MASJ641009TE4</t>
  </si>
  <si>
    <t>MEBE721204CF7</t>
  </si>
  <si>
    <t>NUDB600915DQ5</t>
  </si>
  <si>
    <t>OORG690811CQ9</t>
  </si>
  <si>
    <t>OEMJ610109D50</t>
  </si>
  <si>
    <t>PEMJ650913MX6</t>
  </si>
  <si>
    <t>RAHR611228Q86</t>
  </si>
  <si>
    <t>ROLA670729J20</t>
  </si>
  <si>
    <t>VASI630801DC4</t>
  </si>
  <si>
    <t>VARL740215KJ3</t>
  </si>
  <si>
    <t>AIGC790623J18</t>
  </si>
  <si>
    <t>CEOG770616DD4</t>
  </si>
  <si>
    <t>FILJ8608052VA</t>
  </si>
  <si>
    <t>GAVE8703227G8</t>
  </si>
  <si>
    <t>IACA8008118M9</t>
  </si>
  <si>
    <t>LOLF791015729</t>
  </si>
  <si>
    <t>SACF690711US4</t>
  </si>
  <si>
    <t>COSL781210U46</t>
  </si>
  <si>
    <t>LOCJ760802UA2</t>
  </si>
  <si>
    <t>TOCN8204137VA</t>
  </si>
  <si>
    <t>HEAB7803135H5</t>
  </si>
  <si>
    <t>NIRO791013GB7</t>
  </si>
  <si>
    <t>RORO8602243X6</t>
  </si>
  <si>
    <t>RORV771218V42</t>
  </si>
  <si>
    <t>RARA8501076Y7</t>
  </si>
  <si>
    <t>VIRH660804HM4</t>
  </si>
  <si>
    <t>MARS820323F78</t>
  </si>
  <si>
    <t>VISJ800928G4A</t>
  </si>
  <si>
    <t>REOA820703CZ9</t>
  </si>
  <si>
    <t>MORG870619RT5</t>
  </si>
  <si>
    <t>GOLH710320MX2</t>
  </si>
  <si>
    <t>OIRA761128EX7</t>
  </si>
  <si>
    <t>JIAH720718RB5</t>
  </si>
  <si>
    <t>HEHA8306018V2</t>
  </si>
  <si>
    <t>ROVF6810013D1</t>
  </si>
  <si>
    <t>DUMC830708PR3</t>
  </si>
  <si>
    <t>RACM650522NC7</t>
  </si>
  <si>
    <t>FIGO820510RL3</t>
  </si>
  <si>
    <t>CASF860402KZ5</t>
  </si>
  <si>
    <t>DABL631226CU9</t>
  </si>
  <si>
    <t>CIFR891207VB7</t>
  </si>
  <si>
    <t>MECH890822630</t>
  </si>
  <si>
    <t>AAMJ700923C52</t>
  </si>
  <si>
    <t>CEMJ8701303T5</t>
  </si>
  <si>
    <t>DETA940314IN4</t>
  </si>
  <si>
    <t>MOAJ840204FD0</t>
  </si>
  <si>
    <t>NUCJ980701Q19</t>
  </si>
  <si>
    <t>MUSK891031G7A</t>
  </si>
  <si>
    <t>SALH720427F48</t>
  </si>
  <si>
    <t>AILJ9410239U3</t>
  </si>
  <si>
    <t>NULK881021U87</t>
  </si>
  <si>
    <t>BAGI730731P61</t>
  </si>
  <si>
    <t>CEBA900224ST3</t>
  </si>
  <si>
    <t>LOUE730914IG7</t>
  </si>
  <si>
    <t>MABR750829EH9</t>
  </si>
  <si>
    <t>MOZP830228LP0</t>
  </si>
  <si>
    <t>SAQD811207KRA</t>
  </si>
  <si>
    <t>PAHE7606069G8</t>
  </si>
  <si>
    <t>EOGJ510710QEA</t>
  </si>
  <si>
    <t>GACG9210184C6</t>
  </si>
  <si>
    <t>ROHG951219JM5</t>
  </si>
  <si>
    <t>QUCD9204098E5</t>
  </si>
  <si>
    <t>ROGV800422MF5</t>
  </si>
  <si>
    <t>CAJM770905721</t>
  </si>
  <si>
    <t>TEPG840814IE6</t>
  </si>
  <si>
    <t>CAJN760922JZ7</t>
  </si>
  <si>
    <t>RILC960327TC2</t>
  </si>
  <si>
    <t>GUVJ890503UM7</t>
  </si>
  <si>
    <t>FOGL8408186W1</t>
  </si>
  <si>
    <t>FOSJ780103P80</t>
  </si>
  <si>
    <t>ZAMN950506J49</t>
  </si>
  <si>
    <t>DEAR720618HW5</t>
  </si>
  <si>
    <t>RADR7806177P1</t>
  </si>
  <si>
    <t>GUAG671023M28</t>
  </si>
  <si>
    <t>SUCM9701016MA</t>
  </si>
  <si>
    <t>SAVL891016Q19</t>
  </si>
  <si>
    <t>BEEA850608HZSTSR03</t>
  </si>
  <si>
    <t>JOSE AURELIANO BETANCOURT ESCALANTE</t>
  </si>
  <si>
    <t>CABE851214MZSMRD08</t>
  </si>
  <si>
    <t>EDITH EVANGELINA CAMPOS BARRERA</t>
  </si>
  <si>
    <t>CAGS730514HZSSNM00</t>
  </si>
  <si>
    <t>SAMUEL CASTILLO GONZALEZ</t>
  </si>
  <si>
    <t>CAMM810126MZSSRR09</t>
  </si>
  <si>
    <t>MARIZOL CASTILLO MORENO</t>
  </si>
  <si>
    <t>CUGE670601HNTRNL09</t>
  </si>
  <si>
    <t>ELEAZAR DE LA CRUZ GONZALEZ</t>
  </si>
  <si>
    <t>EURA800403MZSSJN08</t>
  </si>
  <si>
    <t>MARIA DE LOS ANGELES ESQUIVEL ROJAS</t>
  </si>
  <si>
    <t>MABO720622MZSRRL08</t>
  </si>
  <si>
    <t>OLGA VERONICA MARTINEZ BERUMEN</t>
  </si>
  <si>
    <t>MACJ810914HDGRRM06</t>
  </si>
  <si>
    <t>JAIME MARTINEZ CARRILLO</t>
  </si>
  <si>
    <t>MACY711015MZSRRL02</t>
  </si>
  <si>
    <t>YOLANDA MARTINEZ CARRILLO</t>
  </si>
  <si>
    <t>MARL750807MZSRML04</t>
  </si>
  <si>
    <t>LILIANA MARTINEZ RAMIREZ</t>
  </si>
  <si>
    <t>OIDE630503HZSRMF06</t>
  </si>
  <si>
    <t>EFRAIN ORTIZ DOMINGUEZ</t>
  </si>
  <si>
    <t>SAGH671202MZSLMR01</t>
  </si>
  <si>
    <t>HERLINDA SALDIVAR GAMBOA</t>
  </si>
  <si>
    <t>SAPS600312HZSNRL00</t>
  </si>
  <si>
    <t>SALVADOR SANCHEZ PEREZ</t>
  </si>
  <si>
    <t>TEKV600521HCLNRL08</t>
  </si>
  <si>
    <t>VALENTIN TENIENTE KERCKOFF</t>
  </si>
  <si>
    <t>UIRF630809HZSRJR09</t>
  </si>
  <si>
    <t>FRANCISCO JAVIER URIBE ROJAS</t>
  </si>
  <si>
    <t>VIRG700712HDGLDS00</t>
  </si>
  <si>
    <t>GUSTAVO VILLAGRAN RUEDA</t>
  </si>
  <si>
    <t>AULR590427HZSCND00</t>
  </si>
  <si>
    <t>RODOLFO ACUÑA LANDEROS</t>
  </si>
  <si>
    <t>DECG620109HZSLSR07</t>
  </si>
  <si>
    <t>JOSE GERARDO DELGADO CASTAÑON</t>
  </si>
  <si>
    <t>DIVC860401MZSZCR01</t>
  </si>
  <si>
    <t>CORAL OCAIRI DIAZ VICTORIO</t>
  </si>
  <si>
    <t>GUPC851224MZSRNL05</t>
  </si>
  <si>
    <t>CLARA ANGELICA GUERRERO PUENTE</t>
  </si>
  <si>
    <t>HARL830515MZSRDB03</t>
  </si>
  <si>
    <t>LEBEY JANETTE HARO RODRIGUEZ</t>
  </si>
  <si>
    <t>LUVE700626MZSNLL01</t>
  </si>
  <si>
    <t>ELIZABETH LUNA VALDEZ</t>
  </si>
  <si>
    <t>MESI670630MZSDNR08</t>
  </si>
  <si>
    <t>IRMA MEDINA SANCHEZ</t>
  </si>
  <si>
    <t>MIDA650726HZSRZN05</t>
  </si>
  <si>
    <t>JOSE ANTONIO MIRELES DIAZ</t>
  </si>
  <si>
    <t>NUBA750318HZSXRN02</t>
  </si>
  <si>
    <t>JOSE ANTONIO NUÑEZ BARRIENTOS</t>
  </si>
  <si>
    <t>ROGG760703MZSDRD07</t>
  </si>
  <si>
    <t>MA. GUADALUPE RODRIGUEZ GUERRERO</t>
  </si>
  <si>
    <t>ROGC780619MZSMNN11</t>
  </si>
  <si>
    <t>MA. CONSUELO ROMAN GONZALEZ</t>
  </si>
  <si>
    <t>TUHE740916MZSRRL01</t>
  </si>
  <si>
    <t>MARIA ELENA TRUJILLO HURTADO</t>
  </si>
  <si>
    <t>UECP801023HZSLLS03</t>
  </si>
  <si>
    <t>PASCUAL ULTRERAS CALDERA</t>
  </si>
  <si>
    <t>RAVV810723HZSMGC03</t>
  </si>
  <si>
    <t>VICTOR EDUARDO RAMOS VEGA</t>
  </si>
  <si>
    <t>ROAH681125HZSBLC03</t>
  </si>
  <si>
    <t>HECTOR ROBLES ALAMILLO</t>
  </si>
  <si>
    <t>CIVJ650908HZSDRR08</t>
  </si>
  <si>
    <t>JORGE CID VARELA</t>
  </si>
  <si>
    <t>MIBP891018MSLRRR08</t>
  </si>
  <si>
    <t>PERLA CECILIA MIRANDA BARRERAS</t>
  </si>
  <si>
    <t>AEDE800516HZSCZD08</t>
  </si>
  <si>
    <t>EDGAR ANTONIO ACEVEDO DIAZ</t>
  </si>
  <si>
    <t>AEDS831011HZSRLL08</t>
  </si>
  <si>
    <t>SAUL ARELLANO DELGADO</t>
  </si>
  <si>
    <t>BEDA830726MZSRMN05</t>
  </si>
  <si>
    <t>ANA MARIA LETICIA BRECEDA DOMINGUEZ</t>
  </si>
  <si>
    <t>CEME810227HZSRDD01</t>
  </si>
  <si>
    <t>EDGAR ALEJANDRO CERVANTES MEDRANO</t>
  </si>
  <si>
    <t>COEC781115MZSRSL04</t>
  </si>
  <si>
    <t>CLAUDIA ROCIO CORNEJO ESCOBEDO</t>
  </si>
  <si>
    <t>DEFT780824MZSLLM05</t>
  </si>
  <si>
    <t>TOMASA DELGADO FLORES</t>
  </si>
  <si>
    <t>DESJ571208HASLTS00</t>
  </si>
  <si>
    <t>J DE JESUS DELGADO SOTO</t>
  </si>
  <si>
    <t>EICF700212HZSSRL05</t>
  </si>
  <si>
    <t>FILIBERTO ESPINOZA CARMONA</t>
  </si>
  <si>
    <t>GAFH710721HDGLLR04</t>
  </si>
  <si>
    <t>HORACIO GALINDO FLORES</t>
  </si>
  <si>
    <t>GOED890314HZSNSV01</t>
  </si>
  <si>
    <t>DAVID GONZALEZ ESPARZA</t>
  </si>
  <si>
    <t>GOPC780717HDGNRR05</t>
  </si>
  <si>
    <t>CARLOS URIEL GONZALEZ PEREZ</t>
  </si>
  <si>
    <t>HEAF501028HCHRLL08</t>
  </si>
  <si>
    <t>FELIPE DE JESUS HERNANDEZ ALVARADO</t>
  </si>
  <si>
    <t>HELB740119MASRRL08</t>
  </si>
  <si>
    <t>BALBINA HERNANDEZ DE LARA</t>
  </si>
  <si>
    <t>LEHJ831016HZSYRN02</t>
  </si>
  <si>
    <t>JUAN DIEGO LEYVA HERNANDEZ</t>
  </si>
  <si>
    <t>LICE600304HZSMNL04</t>
  </si>
  <si>
    <t>ELEAZAR LIMONES CONTRERAS</t>
  </si>
  <si>
    <t>LOMO810224HZSPRL00</t>
  </si>
  <si>
    <t>OLIVER EDUARDO LOPEZ MARTINEZ</t>
  </si>
  <si>
    <t>MOVE841220HZSRLM07</t>
  </si>
  <si>
    <t>JOSE EMMANUEL MORALES VALTIERRA</t>
  </si>
  <si>
    <t>MOCM740414HZSRHG09</t>
  </si>
  <si>
    <t>MIGUEL ANGEL MORENO CHAVEZ</t>
  </si>
  <si>
    <t>OULV760430HZSLNC02</t>
  </si>
  <si>
    <t>VICTOR MANUEL OLGUIN LONGORIA</t>
  </si>
  <si>
    <t>PEOJ700707HZSRCL08</t>
  </si>
  <si>
    <t>JOEL PEREZ OCHOA</t>
  </si>
  <si>
    <t>PEAC550812MNESLL00</t>
  </si>
  <si>
    <t>CLARA ELENA PESTANA ALPIZAR</t>
  </si>
  <si>
    <t>QULA630810HVZNLL02</t>
  </si>
  <si>
    <t>JOSE ALFREDO QUINTERO LLANO</t>
  </si>
  <si>
    <t>RAEV690921HNTMSC04</t>
  </si>
  <si>
    <t>VICTOR RAMIREZ ESPERICUETA</t>
  </si>
  <si>
    <t>RIHJ600807MZSVRS07</t>
  </si>
  <si>
    <t>MARIA DE JESUS RIVERA DE HARO</t>
  </si>
  <si>
    <t>ROGJ751105HCLDNV00</t>
  </si>
  <si>
    <t>JAVIER RODRIGUEZ GONZALEZ</t>
  </si>
  <si>
    <t>ROEC620627HZSMSS03</t>
  </si>
  <si>
    <t>CESAR GILBERTO ROMAN ESTRADA</t>
  </si>
  <si>
    <t>SARD611211MASLML09</t>
  </si>
  <si>
    <t>DELIA LETICIA SALAS RAMIREZ</t>
  </si>
  <si>
    <t>SALV660630HZSLTC01</t>
  </si>
  <si>
    <t>VICTOR SALOMA LETECHIPIA</t>
  </si>
  <si>
    <t>SARC781002MZSNDL06</t>
  </si>
  <si>
    <t>CLAUDIA LISET SANCHEZ RODRIGUEZ</t>
  </si>
  <si>
    <t>SACS801222MZSNSL01</t>
  </si>
  <si>
    <t>MARIA SOLEDAD SANTILLAN CASAS</t>
  </si>
  <si>
    <t>DOSM840115HZSMLG03</t>
  </si>
  <si>
    <t>MIGUEL ANGEL DOMINGUEZ SALAZAR</t>
  </si>
  <si>
    <t>CARE520810MZSHMR03</t>
  </si>
  <si>
    <t>ERNESTINA CHAVEZ RAMOS</t>
  </si>
  <si>
    <t>HURS590325MZSRML14</t>
  </si>
  <si>
    <t>SILVIA HUERTA ROMO</t>
  </si>
  <si>
    <t>CAHX761129MCHHRC07</t>
  </si>
  <si>
    <t>XOCHITL IXCHEL CHAVIRA HERNANDEZ</t>
  </si>
  <si>
    <t>AUPE530714HNLGRN01</t>
  </si>
  <si>
    <t>ENRIQUE AGUIRRE PEREZ</t>
  </si>
  <si>
    <t>AALJ491021HGTLNC12</t>
  </si>
  <si>
    <t>JOSE JACOBO ALCARAZ LUNA</t>
  </si>
  <si>
    <t>BURV730710MZSSMN09</t>
  </si>
  <si>
    <t>VANESSA BUSTAMANTE ROMAN</t>
  </si>
  <si>
    <t>EOGC660503MZSSLR16</t>
  </si>
  <si>
    <t>MA CRUZ ESCOBEDO GALVAN</t>
  </si>
  <si>
    <t>GADO680221HZSLMS08</t>
  </si>
  <si>
    <t>OSCAR GALLEGOS DOMINGUEZ</t>
  </si>
  <si>
    <t>GOJE651223HZSNMN09</t>
  </si>
  <si>
    <t>JOSE ENRIQUE GONZALEZ JIMENEZ</t>
  </si>
  <si>
    <t>GURD721027MZSRSN06</t>
  </si>
  <si>
    <t>DIANA LILIA GURROLA RIOS</t>
  </si>
  <si>
    <t>GUVD600628HZSRLV04</t>
  </si>
  <si>
    <t>JOSE DAVID GURROLA VALDEZ</t>
  </si>
  <si>
    <t>GUEF721105HZSTNR06</t>
  </si>
  <si>
    <t>FRANCISCO JAVIER GUTIERREZ ENRIQUEZ</t>
  </si>
  <si>
    <t>HERL651021MZSRMS06</t>
  </si>
  <si>
    <t>MARIA LUISA HERNANDEZ RAMOS</t>
  </si>
  <si>
    <t>HETT660710MZSRRR09</t>
  </si>
  <si>
    <t>TERESA HERNANDEZ TRUJILLO</t>
  </si>
  <si>
    <t>JIFA580611HZSMLL04</t>
  </si>
  <si>
    <t>ALVARO JIMENEZ FLORES</t>
  </si>
  <si>
    <t>JUBR600922HZSRRF05</t>
  </si>
  <si>
    <t>RAFAEL JUAREZ BARAJAS</t>
  </si>
  <si>
    <t>JUGE780527HZSRRS04</t>
  </si>
  <si>
    <t>ESTEBAN GERARDO JUAREZ GUERRERO</t>
  </si>
  <si>
    <t>LOUM700130HZSZRN09</t>
  </si>
  <si>
    <t>MANUEL DE JESUS LOZANO URIBE</t>
  </si>
  <si>
    <t>MASJ641009HZSRLS03</t>
  </si>
  <si>
    <t>JESUS SALVADOR MARTINEZ SOLIS</t>
  </si>
  <si>
    <t>MEBE721204MZSZSV02</t>
  </si>
  <si>
    <t>EVA ANGELICA MEZA BUSTOS</t>
  </si>
  <si>
    <t>NUDB600915HZSXVN09</t>
  </si>
  <si>
    <t>BENITO RICARDO NUÑEZ DAVILA</t>
  </si>
  <si>
    <t>OORG690811MZSCMD18</t>
  </si>
  <si>
    <t>MA GUADALUPE OCHOA ROMAN</t>
  </si>
  <si>
    <t>OEMJ610109HDFLRL09</t>
  </si>
  <si>
    <t>JULIAN ALBERTO OLVERA MIRANDA</t>
  </si>
  <si>
    <t>PEMJ650913MZSRDS01</t>
  </si>
  <si>
    <t>MARIA DE JESUS PEREYRA MEDRANO</t>
  </si>
  <si>
    <t>RAHR611228HZSMNB04</t>
  </si>
  <si>
    <t>RUBEN RAMIREZ HINOJOZA</t>
  </si>
  <si>
    <t>ROLA670729HZSBPL08</t>
  </si>
  <si>
    <t>ALBERTO ROBLES LOPEZ</t>
  </si>
  <si>
    <t>VASI630801HZSLGG01</t>
  </si>
  <si>
    <t>IGNACIO DE JESUS VALENCIA SEGURA</t>
  </si>
  <si>
    <t>VARL740215HZSNDS08</t>
  </si>
  <si>
    <t>LUIS GERARDO VANEGAS RODRIGUEZ</t>
  </si>
  <si>
    <t>AIGC790623MZSLNN28</t>
  </si>
  <si>
    <t>MA. CONCEPCION ALVIZO GONZALEZ</t>
  </si>
  <si>
    <t>CEOG770616HZSRRL00</t>
  </si>
  <si>
    <t>GUILLERMO DANIEL CERVANTES ORDOÑEZ</t>
  </si>
  <si>
    <t>FILJ860805HZSGPV08</t>
  </si>
  <si>
    <t>JAVIER FIGUEROA LOPEZ</t>
  </si>
  <si>
    <t>GAVE870322HZSLLD06</t>
  </si>
  <si>
    <t>EDGAR GALICIA VALLE</t>
  </si>
  <si>
    <t>IACA800811HZSBND07</t>
  </si>
  <si>
    <t>ADAN IBARRA CONTRERAS</t>
  </si>
  <si>
    <t>LOLF791015HNLPPL04</t>
  </si>
  <si>
    <t>JOSE FELIPE LOPEZ LOPEZ</t>
  </si>
  <si>
    <t>SACF690711HZSLRL02</t>
  </si>
  <si>
    <t>FELIPE DE JESUS SALAS CORONADO</t>
  </si>
  <si>
    <t>COSL781210HMNVGS13</t>
  </si>
  <si>
    <t>LUIS ELIEZER COVARRUBIAS SEGURA</t>
  </si>
  <si>
    <t>LOCJ760802HSRPRS02</t>
  </si>
  <si>
    <t>JESUS NAIN LOPEZ CORRAL</t>
  </si>
  <si>
    <t>TOCN820413HZSRSX09</t>
  </si>
  <si>
    <t>NOE TORRES CASTILLO</t>
  </si>
  <si>
    <t>HEAB780313MZSRST01</t>
  </si>
  <si>
    <t>BEATRIZ ALEJANDRA HERRERA ASCACIO</t>
  </si>
  <si>
    <t>NIRO791013HZSVDS02</t>
  </si>
  <si>
    <t>OSCAR NIEVES RODRIGUEZ</t>
  </si>
  <si>
    <t>RORO860224HZSSLL06</t>
  </si>
  <si>
    <t>OLLIN TLAOLI ROSALES DEL REAL</t>
  </si>
  <si>
    <t>RORV771218HNLDYC04</t>
  </si>
  <si>
    <t>VICTOR MANUEL RODRIGUEZ REYNA</t>
  </si>
  <si>
    <t>RARA850107MZSMDL00</t>
  </si>
  <si>
    <t>MARIA ALEJANDRA RAMIREZ RODRIGUEZ</t>
  </si>
  <si>
    <t>VIRH660804HDGLDG01</t>
  </si>
  <si>
    <t>HUGO VILLAGRAN RUEDA</t>
  </si>
  <si>
    <t>MARS820323MZSRBN24</t>
  </si>
  <si>
    <t>SANDRA JANET MARTINEZ ROBLES</t>
  </si>
  <si>
    <t>VISJ800928MZSLNT07</t>
  </si>
  <si>
    <t>MARIA JETZABEL VILLAVICENCIO SANDOVAL</t>
  </si>
  <si>
    <t>REOA820703MZSYRR03</t>
  </si>
  <si>
    <t>AURORA REYES OROZCO</t>
  </si>
  <si>
    <t>MORG890619HZSNMR02</t>
  </si>
  <si>
    <t>GERARDO MONTOYA RAMIREZ</t>
  </si>
  <si>
    <t>GOLH710320HDFNPC00</t>
  </si>
  <si>
    <t>HÉCTOR ALEJANDRO GONZÁLEZ LÓPEZ</t>
  </si>
  <si>
    <t>OIRA761128HZSRVR19</t>
  </si>
  <si>
    <t>ARQUÍMEDES ORTIZ RIVERA</t>
  </si>
  <si>
    <t>JIAH720718HZSMLG00</t>
  </si>
  <si>
    <t>HUGO JIMENEZ ALVAREZ</t>
  </si>
  <si>
    <t>HEHA830601HZSRRL01</t>
  </si>
  <si>
    <t>ALFREDO ALEJANDRO HERNANDEZ HERNANDEZ</t>
  </si>
  <si>
    <t>ROVF681001HZSDRR02</t>
  </si>
  <si>
    <t>FRANCISCO RODRIGUEZ VARELA</t>
  </si>
  <si>
    <t>DUMC830708HZSRDH02</t>
  </si>
  <si>
    <t>CHRISTIAN JOSUÉ DURÓN MEDINA</t>
  </si>
  <si>
    <t>RACM650522HZSMRR04</t>
  </si>
  <si>
    <t>MARTIN RAMIREZ CORDERO</t>
  </si>
  <si>
    <t>FIGO820510HZSRRM00</t>
  </si>
  <si>
    <t>OMAR JOSÉ GILBERTO FRIAS GARCÍA</t>
  </si>
  <si>
    <t>CASF860402HZSHRL01</t>
  </si>
  <si>
    <t>FELIPE DE JESUS CHAVEZ SERRANO</t>
  </si>
  <si>
    <t>DABL631226MZSVLR04</t>
  </si>
  <si>
    <t>LAURA ELENA DÁVALOS BELTRÁN</t>
  </si>
  <si>
    <t>CIFR891207HZSHLL08</t>
  </si>
  <si>
    <t>RAUL JUAN MANUEL CHIHUAHUA FLORES</t>
  </si>
  <si>
    <t>MECH890822MZSNHR05</t>
  </si>
  <si>
    <t>HORTENCIA IMELDA MÉNDEZ CHÁVEZ</t>
  </si>
  <si>
    <t>AAMJ700923HZSDRS03</t>
  </si>
  <si>
    <t>JESUS ALBERTO ADAME MERCADO</t>
  </si>
  <si>
    <t>CEMJ870130HZSRRR07</t>
  </si>
  <si>
    <t>JORGE ALBERTO CERVANTES MIRANDA</t>
  </si>
  <si>
    <t>DETA940314MZSLRR08</t>
  </si>
  <si>
    <t>ARACELI DELGADO TRONCOSO</t>
  </si>
  <si>
    <t>MOAJ840204HZSRLS17</t>
  </si>
  <si>
    <t>JESUS EMMANUEL MORENO ALVARADO</t>
  </si>
  <si>
    <t>NUCJ980701HZSXRN03</t>
  </si>
  <si>
    <t>JUAN JOSÉ NUÑEZ CARRANZA</t>
  </si>
  <si>
    <t>MUSK891031MZSXLR03</t>
  </si>
  <si>
    <t>KAREN LIZETH MUÑOZ SOLÍS</t>
  </si>
  <si>
    <t>SALH720427MCLNNL00</t>
  </si>
  <si>
    <t>HILDA GABRIELA SANCHEZ LINARES</t>
  </si>
  <si>
    <t>AILJ941023HZSNPN06</t>
  </si>
  <si>
    <t>JUAN DANIEL ANIMAS LOPEZ</t>
  </si>
  <si>
    <t>NULK881021MZSXNR08</t>
  </si>
  <si>
    <t>KAREN PATRICIA NÚÑEZ LUNA</t>
  </si>
  <si>
    <t>BAGI730731HZSRRG01</t>
  </si>
  <si>
    <t>IGNACIO BARRIOS GURROLA</t>
  </si>
  <si>
    <t>CEBA900224HZSNSB00</t>
  </si>
  <si>
    <t>JOSÉ ABRAHAM CENTENO BASURTO</t>
  </si>
  <si>
    <t>LOUE730914HZSZRN06</t>
  </si>
  <si>
    <t>ENRRIQUE LOZANO URIBE</t>
  </si>
  <si>
    <t>MABR750829MZSRRS05</t>
  </si>
  <si>
    <t>ROSALBA MARTÍNEZ BERUMEN</t>
  </si>
  <si>
    <t>MOZP830228HZSRVD09</t>
  </si>
  <si>
    <t>PEDRO ANTONIO MORALES ZAVALA</t>
  </si>
  <si>
    <t>SAQD811207MZSCVR05</t>
  </si>
  <si>
    <t>DORA BEATRIZ SAUCEDO QUEVEDO</t>
  </si>
  <si>
    <t>PAHE760606MZSSZL00</t>
  </si>
  <si>
    <t>ELSA MÓNICA PASILLAS HUIZAR</t>
  </si>
  <si>
    <t>EOGJ510710HZSSZN02</t>
  </si>
  <si>
    <t>JUAN MANUEL ESCOBEDO GUZMAN</t>
  </si>
  <si>
    <t>GACG921018MZSRMD05</t>
  </si>
  <si>
    <t>GUADALUPE  GARCIA  CAMACHO</t>
  </si>
  <si>
    <t>ROHG951219MZSDRD05</t>
  </si>
  <si>
    <t>MARIA GUADALUPE RODRIGUEZ HERNANDEZ</t>
  </si>
  <si>
    <t>QUCD920409HZSRRV03</t>
  </si>
  <si>
    <t>DAVID QUIRINO CORDOVA</t>
  </si>
  <si>
    <t>ROGV800422MZSDRR08</t>
  </si>
  <si>
    <t>VIRGINIA RODRIGUEZ GUERRERO</t>
  </si>
  <si>
    <t>CAJM770905HZSRMN16</t>
  </si>
  <si>
    <t>MANUEL EDUARDO CARRILLO JIMENEZ</t>
  </si>
  <si>
    <t>TEPG840814MZSNDB06</t>
  </si>
  <si>
    <t>GABRIELA TENIENTE PADILLA</t>
  </si>
  <si>
    <t>CAJN760922MZSRRR04</t>
  </si>
  <si>
    <t>NORMA ELENA CARRILLO JUAREZ</t>
  </si>
  <si>
    <t>RILC960327MZSXPY03</t>
  </si>
  <si>
    <t>CYNTHIA YEDID DEL RIO LOPEZ</t>
  </si>
  <si>
    <t>GUVJ890503HZSRNS06</t>
  </si>
  <si>
    <t>JESUS CARLOS GUERRERO VANEGAS</t>
  </si>
  <si>
    <t>FOGL840818HZSLTS06</t>
  </si>
  <si>
    <t>LUIS FERNANDO FLORES GAETA</t>
  </si>
  <si>
    <t>FOSJ780103HZSLLN06</t>
  </si>
  <si>
    <t>JUAN CARLOS FLORES SOLIS</t>
  </si>
  <si>
    <t>ZAMN950506HZSMJT07</t>
  </si>
  <si>
    <t>NETZER ZAMUDIO MEJIA</t>
  </si>
  <si>
    <t>DEAR720618HZSLRC01</t>
  </si>
  <si>
    <t>RICARDO DELGADO ARRIAGA</t>
  </si>
  <si>
    <t>RADR780617HZSMZG03</t>
  </si>
  <si>
    <t>ROGELIO RAMIREZ DIAZ</t>
  </si>
  <si>
    <t>GUAG671023HZSTLL02</t>
  </si>
  <si>
    <t>GUILLERMO GUTIERREZ ALMARAZ</t>
  </si>
  <si>
    <t>SUCM970101HZSRSR00</t>
  </si>
  <si>
    <t>MARCOS SUAREZ CASTAÑON</t>
  </si>
  <si>
    <t>SAVL891016HZSNZN06</t>
  </si>
  <si>
    <t>LEONARDO ALBERTO SANDOVAL  VAZQUEZ</t>
  </si>
  <si>
    <t>32DTP0001C</t>
  </si>
  <si>
    <t>32DTP0002B</t>
  </si>
  <si>
    <t>32DPT0003A</t>
  </si>
  <si>
    <t>0</t>
  </si>
  <si>
    <t>1</t>
  </si>
  <si>
    <t>100</t>
  </si>
  <si>
    <t>120</t>
  </si>
  <si>
    <t>20215</t>
  </si>
  <si>
    <t>8.0</t>
  </si>
  <si>
    <t>1131</t>
  </si>
  <si>
    <t>1103</t>
  </si>
  <si>
    <t>1003</t>
  </si>
  <si>
    <t>05</t>
  </si>
  <si>
    <t>A03202</t>
  </si>
  <si>
    <t>00.0</t>
  </si>
  <si>
    <t>6781</t>
  </si>
  <si>
    <t>2</t>
  </si>
  <si>
    <t>10203</t>
  </si>
  <si>
    <t>CF19201</t>
  </si>
  <si>
    <t>6802</t>
  </si>
  <si>
    <t>10213</t>
  </si>
  <si>
    <t>S01202</t>
  </si>
  <si>
    <t>6793</t>
  </si>
  <si>
    <t>10205</t>
  </si>
  <si>
    <t>T08201</t>
  </si>
  <si>
    <t>11461</t>
  </si>
  <si>
    <t>20401</t>
  </si>
  <si>
    <t>CF33204</t>
  </si>
  <si>
    <t>6800</t>
  </si>
  <si>
    <t>20109</t>
  </si>
  <si>
    <t>CF33206</t>
  </si>
  <si>
    <t>14526</t>
  </si>
  <si>
    <t>6778</t>
  </si>
  <si>
    <t>6822</t>
  </si>
  <si>
    <t>20202</t>
  </si>
  <si>
    <t>CF18203</t>
  </si>
  <si>
    <t>6810</t>
  </si>
  <si>
    <t>6817</t>
  </si>
  <si>
    <t>6783</t>
  </si>
  <si>
    <t>10202</t>
  </si>
  <si>
    <t>CF21202</t>
  </si>
  <si>
    <t>6820</t>
  </si>
  <si>
    <t>13606</t>
  </si>
  <si>
    <t>6808</t>
  </si>
  <si>
    <t>14527</t>
  </si>
  <si>
    <t>13609</t>
  </si>
  <si>
    <t>13465</t>
  </si>
  <si>
    <t>13464</t>
  </si>
  <si>
    <t>6849</t>
  </si>
  <si>
    <t>6844</t>
  </si>
  <si>
    <t>D00011</t>
  </si>
  <si>
    <t>14691</t>
  </si>
  <si>
    <t>6839</t>
  </si>
  <si>
    <t>CF33203</t>
  </si>
  <si>
    <t>6838</t>
  </si>
  <si>
    <t>14525</t>
  </si>
  <si>
    <t>6852</t>
  </si>
  <si>
    <t>CF04201</t>
  </si>
  <si>
    <t>6825</t>
  </si>
  <si>
    <t>6835</t>
  </si>
  <si>
    <t>13463</t>
  </si>
  <si>
    <t>6841</t>
  </si>
  <si>
    <t>13608</t>
  </si>
  <si>
    <t>6826</t>
  </si>
  <si>
    <t>6830</t>
  </si>
  <si>
    <t>CF34201</t>
  </si>
  <si>
    <t>6823</t>
  </si>
  <si>
    <t>30102</t>
  </si>
  <si>
    <t>L5XC</t>
  </si>
  <si>
    <t>DF001</t>
  </si>
  <si>
    <t>3</t>
  </si>
  <si>
    <t>DF002</t>
  </si>
  <si>
    <t>DF003</t>
  </si>
  <si>
    <t>DF004</t>
  </si>
  <si>
    <t>DF005</t>
  </si>
  <si>
    <t>DF006</t>
  </si>
  <si>
    <t>DF007</t>
  </si>
  <si>
    <t>DF010</t>
  </si>
  <si>
    <t>DF012</t>
  </si>
  <si>
    <t>DF013</t>
  </si>
  <si>
    <t>DF014</t>
  </si>
  <si>
    <t>DF015</t>
  </si>
  <si>
    <t>DF016</t>
  </si>
  <si>
    <t>DF018</t>
  </si>
  <si>
    <t>DF019</t>
  </si>
  <si>
    <t>DF021</t>
  </si>
  <si>
    <t>DF023</t>
  </si>
  <si>
    <t>DF024</t>
  </si>
  <si>
    <t>DF025</t>
  </si>
  <si>
    <t>DF026</t>
  </si>
  <si>
    <t>DF027</t>
  </si>
  <si>
    <t>DF028</t>
  </si>
  <si>
    <t>DF029</t>
  </si>
  <si>
    <t>DF031</t>
  </si>
  <si>
    <t>DF032</t>
  </si>
  <si>
    <t>DF033</t>
  </si>
  <si>
    <t>DF034</t>
  </si>
  <si>
    <t>DF035</t>
  </si>
  <si>
    <t>DF036</t>
  </si>
  <si>
    <t>DF037</t>
  </si>
  <si>
    <t>DF040</t>
  </si>
  <si>
    <t>DF041</t>
  </si>
  <si>
    <t>DF042</t>
  </si>
  <si>
    <t>DF043</t>
  </si>
  <si>
    <t>DF049</t>
  </si>
  <si>
    <t>DF050</t>
  </si>
  <si>
    <t>DF051</t>
  </si>
  <si>
    <t>DF052</t>
  </si>
  <si>
    <t>DF054</t>
  </si>
  <si>
    <t>DF055</t>
  </si>
  <si>
    <t>DF057</t>
  </si>
  <si>
    <t>DF058</t>
  </si>
  <si>
    <t>DF059</t>
  </si>
  <si>
    <t>DF061</t>
  </si>
  <si>
    <t>DF062</t>
  </si>
  <si>
    <t>DF064</t>
  </si>
  <si>
    <t>DF065</t>
  </si>
  <si>
    <t>DF066</t>
  </si>
  <si>
    <t>DF069</t>
  </si>
  <si>
    <t>DF070</t>
  </si>
  <si>
    <t>DF071</t>
  </si>
  <si>
    <t>DF072</t>
  </si>
  <si>
    <t>DF073</t>
  </si>
  <si>
    <t>DF074</t>
  </si>
  <si>
    <t>DF076</t>
  </si>
  <si>
    <t>DF077</t>
  </si>
  <si>
    <t>DF078</t>
  </si>
  <si>
    <t>DF079</t>
  </si>
  <si>
    <t>DF080</t>
  </si>
  <si>
    <t>DF081</t>
  </si>
  <si>
    <t>DF084</t>
  </si>
  <si>
    <t>DF086</t>
  </si>
  <si>
    <t>DF088</t>
  </si>
  <si>
    <t>DF090</t>
  </si>
  <si>
    <t>DF092</t>
  </si>
  <si>
    <t>DF093</t>
  </si>
  <si>
    <t>DF103</t>
  </si>
  <si>
    <t>DF106</t>
  </si>
  <si>
    <t>DF108</t>
  </si>
  <si>
    <t>DF110</t>
  </si>
  <si>
    <t>DF097</t>
  </si>
  <si>
    <t>DF201</t>
  </si>
  <si>
    <t>DF111</t>
  </si>
  <si>
    <t>6828</t>
  </si>
  <si>
    <t>DF099</t>
  </si>
  <si>
    <t>DF200</t>
  </si>
  <si>
    <t>6795</t>
  </si>
  <si>
    <t>DF0115</t>
  </si>
  <si>
    <t>DF0120</t>
  </si>
  <si>
    <t>14692</t>
  </si>
  <si>
    <t>DF0100</t>
  </si>
  <si>
    <t>40401</t>
  </si>
  <si>
    <t>D004</t>
  </si>
  <si>
    <t>12608</t>
  </si>
  <si>
    <t>4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</si>
  <si>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</si>
  <si>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</si>
  <si>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</si>
  <si>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</si>
  <si>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</si>
  <si>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</si>
  <si>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</si>
  <si>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</si>
  <si>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</si>
  <si>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</si>
  <si>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DF203</t>
  </si>
  <si>
    <t>DF206</t>
  </si>
  <si>
    <t>DF204</t>
  </si>
  <si>
    <t>DF125</t>
  </si>
  <si>
    <t>DF126</t>
  </si>
  <si>
    <t>DF127</t>
  </si>
  <si>
    <t>DF131</t>
  </si>
  <si>
    <t>DF132</t>
  </si>
  <si>
    <t>S01201</t>
  </si>
  <si>
    <t>6850</t>
  </si>
  <si>
    <t>DF124</t>
  </si>
  <si>
    <t>DF045</t>
  </si>
  <si>
    <t>6797</t>
  </si>
  <si>
    <t>DF136</t>
  </si>
  <si>
    <t>DF047</t>
  </si>
  <si>
    <t>DF0113</t>
  </si>
  <si>
    <t>12644</t>
  </si>
  <si>
    <t>6846</t>
  </si>
  <si>
    <t>DF116</t>
  </si>
  <si>
    <t>DF118</t>
  </si>
  <si>
    <t>20402</t>
  </si>
  <si>
    <t>CF18201</t>
  </si>
  <si>
    <t>6831</t>
  </si>
  <si>
    <t>13462</t>
  </si>
  <si>
    <t>6819</t>
  </si>
  <si>
    <t>6801</t>
  </si>
  <si>
    <t>DF0114</t>
  </si>
  <si>
    <t>DF138</t>
  </si>
  <si>
    <t>DF139</t>
  </si>
  <si>
    <t>DF140</t>
  </si>
  <si>
    <t>DF141</t>
  </si>
  <si>
    <t>6832</t>
  </si>
  <si>
    <t>11952</t>
  </si>
  <si>
    <t>DF207</t>
  </si>
  <si>
    <t>L5XATEC</t>
  </si>
  <si>
    <t>DF056</t>
  </si>
  <si>
    <t>0.00</t>
  </si>
  <si>
    <t>31</t>
  </si>
  <si>
    <t>II</t>
  </si>
  <si>
    <t>99999</t>
  </si>
  <si>
    <t>202018</t>
  </si>
  <si>
    <t>LOBM620510SX3</t>
  </si>
  <si>
    <t>LOBM620510HZSPRR08</t>
  </si>
  <si>
    <t>MARIO LOPEZ BARAJAS</t>
  </si>
  <si>
    <t>13</t>
  </si>
  <si>
    <t>21</t>
  </si>
  <si>
    <t>20</t>
  </si>
  <si>
    <t>BACHILLERATO TÉCNICO</t>
  </si>
  <si>
    <t>SECRETARÍA "C"</t>
  </si>
  <si>
    <t>P</t>
  </si>
  <si>
    <t>SECRETARIA "B"</t>
  </si>
  <si>
    <t>07</t>
  </si>
  <si>
    <t>AUXILIAR DE SEGURIDAD</t>
  </si>
  <si>
    <t>02</t>
  </si>
  <si>
    <t>SUPERVISOR DE MANTENIMIENTO</t>
  </si>
  <si>
    <t>09</t>
  </si>
  <si>
    <t>TUTOR ESCOLAR</t>
  </si>
  <si>
    <t>06</t>
  </si>
  <si>
    <t>ASISTENTE ESCOLAR Y SOCIAL</t>
  </si>
  <si>
    <t>TÉCNICO FINANCIERO</t>
  </si>
  <si>
    <t>SUBJEFE TÉCNICO ESPECIALISTA</t>
  </si>
  <si>
    <t>JEFE DE PROYECTO</t>
  </si>
  <si>
    <t>15</t>
  </si>
  <si>
    <t>TÉCNICO BIBLIOTECARIO</t>
  </si>
  <si>
    <t>COORDINADOR EJECUTIVO II</t>
  </si>
  <si>
    <t>DIRECTOR DE PLANTEL "B" Y "C" II</t>
  </si>
  <si>
    <t>27</t>
  </si>
  <si>
    <t>TECNICO INSTRUCTOR "A"</t>
  </si>
  <si>
    <t>PROFESOR INSTRUCTOR "C"</t>
  </si>
  <si>
    <t>L5XCBI</t>
  </si>
  <si>
    <t>TECNICO CB I</t>
  </si>
  <si>
    <t>L5XCBII</t>
  </si>
  <si>
    <t>TECNICO CB  II</t>
  </si>
  <si>
    <t>ASISTENTE DE SERVICIOS BÁSICOS</t>
  </si>
  <si>
    <t>AUXILIAR DE SERVICIOS GENERALES</t>
  </si>
  <si>
    <t>04</t>
  </si>
  <si>
    <t>TÉCNICO EN GRAFICACIÓN</t>
  </si>
  <si>
    <t>08</t>
  </si>
  <si>
    <t>999999</t>
  </si>
  <si>
    <t>40.0</t>
  </si>
  <si>
    <t>D</t>
  </si>
  <si>
    <t>F</t>
  </si>
  <si>
    <t>D1</t>
  </si>
  <si>
    <t>6261</t>
  </si>
  <si>
    <t>DESCUENTO PLAN DIFERENTE</t>
  </si>
  <si>
    <t>99999999</t>
  </si>
  <si>
    <t>P3</t>
  </si>
  <si>
    <t>2600</t>
  </si>
  <si>
    <t>PUNTUALIDAD Y ASISTENCIA.</t>
  </si>
  <si>
    <t>6252</t>
  </si>
  <si>
    <t>SEG.INVALIDEZ Y VIDA</t>
  </si>
  <si>
    <t>6253</t>
  </si>
  <si>
    <t>S.SOCIALES Y CULT.</t>
  </si>
  <si>
    <t>6254</t>
  </si>
  <si>
    <t>S.RET.CESANTIA AVZDA.</t>
  </si>
  <si>
    <t>2737</t>
  </si>
  <si>
    <t>SEGURO IND. METLIFE</t>
  </si>
  <si>
    <t>CREDITO FONACOT. 2</t>
  </si>
  <si>
    <t>6255</t>
  </si>
  <si>
    <t>RETENCION IMSS.</t>
  </si>
  <si>
    <t>8523</t>
  </si>
  <si>
    <t>CUOTA SINDICAL DOCENTES.</t>
  </si>
  <si>
    <t>8095</t>
  </si>
  <si>
    <t>CRED. INFONAVIT</t>
  </si>
  <si>
    <t>DESCUENTO IMSS AE</t>
  </si>
  <si>
    <t>E</t>
  </si>
  <si>
    <t>CRED. INFONAVIT AE</t>
  </si>
  <si>
    <t>HRS. BASE F.</t>
  </si>
  <si>
    <t>HRS. TIEMPO DET. F.</t>
  </si>
  <si>
    <t>CUOTA SINDICAL DOC. EST..</t>
  </si>
  <si>
    <t>6264</t>
  </si>
  <si>
    <t>DESC.COMP.GASTOS</t>
  </si>
  <si>
    <t>1020</t>
  </si>
  <si>
    <t>PAGO POR DEFUNCION</t>
  </si>
  <si>
    <t>2625</t>
  </si>
  <si>
    <t>APOYO UTILES ESCOLARES</t>
  </si>
  <si>
    <t>6266</t>
  </si>
  <si>
    <t>KAPITAL FINANCIERA A.F.</t>
  </si>
  <si>
    <t>2800</t>
  </si>
  <si>
    <t>DESPENSA MANDOS MEDIOS</t>
  </si>
  <si>
    <t>2912</t>
  </si>
  <si>
    <t>AHORRO SOLIDARIO CTA IND</t>
  </si>
  <si>
    <t>5710</t>
  </si>
  <si>
    <t>ANTICIPO DE SUELDO DOCENT</t>
  </si>
  <si>
    <t>1004</t>
  </si>
  <si>
    <t>SALARIO A.E.</t>
  </si>
  <si>
    <t>S.RET.CES. AVZDA. A.E.</t>
  </si>
  <si>
    <t>CESANTIA AVANZADA DOCENTE</t>
  </si>
  <si>
    <t>SALARIO BASE ADMTVO.</t>
  </si>
  <si>
    <t>1602</t>
  </si>
  <si>
    <t>DESARROLLO Y CAPACITACIÓN</t>
  </si>
  <si>
    <t>2517</t>
  </si>
  <si>
    <t>ESTIMULO POR PRODUCTIVIDAD</t>
  </si>
  <si>
    <t>2518</t>
  </si>
  <si>
    <t>COMPENSACION GARANTIZADA</t>
  </si>
  <si>
    <t>2655</t>
  </si>
  <si>
    <t>APARATOS ORTOPEDICOS</t>
  </si>
  <si>
    <t>2766</t>
  </si>
  <si>
    <t>PRIMA DE ANTIGÜEDAD</t>
  </si>
  <si>
    <t>DESPENSA</t>
  </si>
  <si>
    <t>2805</t>
  </si>
  <si>
    <t>PREVISION SOCIAL MULT.</t>
  </si>
  <si>
    <t>2850</t>
  </si>
  <si>
    <t>CONDICIONES INSALUBRES</t>
  </si>
  <si>
    <t>1927</t>
  </si>
  <si>
    <t>SEGURO DE DAÑOS FOVISSSTE</t>
  </si>
  <si>
    <t>6250</t>
  </si>
  <si>
    <t>SEG.SALUD T.ACTIVO</t>
  </si>
  <si>
    <t>6251</t>
  </si>
  <si>
    <t>SEG.SALUD T.PENSIONADO</t>
  </si>
  <si>
    <t>CRED. HIP. CRECIENTE</t>
  </si>
  <si>
    <t>8135</t>
  </si>
  <si>
    <t>PRESTAMO ISSSTE</t>
  </si>
  <si>
    <t>CUOTA SINDICAL ADMTVO.</t>
  </si>
  <si>
    <t>2680</t>
  </si>
  <si>
    <t>ANTEOJOS O LENTES DE CONTACTO</t>
  </si>
  <si>
    <t>3613</t>
  </si>
  <si>
    <t>AGUINALDO PROP. DOC FIN</t>
  </si>
  <si>
    <t>ANTICIPO DE SUELDO</t>
  </si>
  <si>
    <t>6262</t>
  </si>
  <si>
    <t>DESCTO PLAN DIF ADMVO</t>
  </si>
  <si>
    <t>6267</t>
  </si>
  <si>
    <t>DESCUENTO VIVALIA DOCENTE</t>
  </si>
  <si>
    <t>2920</t>
  </si>
  <si>
    <t>SEGURO DE RETIRO</t>
  </si>
  <si>
    <t>2735</t>
  </si>
  <si>
    <t>SEGURO DE VIDA METLIFE.</t>
  </si>
  <si>
    <t>SEGURO IND. GNP</t>
  </si>
  <si>
    <t>SEGURO DE VIDA AFIRME</t>
  </si>
  <si>
    <t xml:space="preserve">SEGURO IND. GNP DOCENTE </t>
  </si>
  <si>
    <t>2754</t>
  </si>
  <si>
    <t>GUARDERIA</t>
  </si>
  <si>
    <t>APOYO UTILES ESCOLARES.</t>
  </si>
  <si>
    <t>Trimestre 3</t>
  </si>
  <si>
    <t>Trimestre 1</t>
  </si>
  <si>
    <t>Nómina Ordinaria</t>
  </si>
  <si>
    <t>11311103100305AT0030.00AE003-6</t>
  </si>
  <si>
    <t>AT003</t>
  </si>
  <si>
    <t>ALTA</t>
  </si>
  <si>
    <t>11311103100305CF332060.0013462</t>
  </si>
  <si>
    <t>11311103100305S012010.006801</t>
  </si>
  <si>
    <t>11311103100305CF182010.006819</t>
  </si>
  <si>
    <t>11311103100305CF332040.0011952</t>
  </si>
  <si>
    <t>11311103100305S012010.006832</t>
  </si>
  <si>
    <t>1131110310030500000010.00DF097</t>
  </si>
  <si>
    <t>0000001</t>
  </si>
  <si>
    <t>1131110310030500000010.00DF0114</t>
  </si>
  <si>
    <t>1131110310030500000010.00DF060</t>
  </si>
  <si>
    <t>HEDN7104192C7</t>
  </si>
  <si>
    <t>HEDN710419MZSRMM01</t>
  </si>
  <si>
    <t>NOEMI HERNANDEZ DOMINGUEZ</t>
  </si>
  <si>
    <t>1131110310030500000010.00DF139</t>
  </si>
  <si>
    <t>1131110310030500000010.00DF140</t>
  </si>
  <si>
    <t>1131110310030500000010.00DF138</t>
  </si>
  <si>
    <t>JESUS CARLOS GUERRERO VENEGAS</t>
  </si>
  <si>
    <t>1131110310030500000010.00DF141</t>
  </si>
  <si>
    <t>1131110310030500000010.00DF207</t>
  </si>
  <si>
    <t>LOLI590405GM6</t>
  </si>
  <si>
    <t>LOLI590405MZSPNR07</t>
  </si>
  <si>
    <t>IRMA ALICIA LOPEZ LUNA</t>
  </si>
  <si>
    <t>BAJA</t>
  </si>
  <si>
    <t>11311103100305CF332060.0014526</t>
  </si>
  <si>
    <t>AOAE531228GJ6</t>
  </si>
  <si>
    <t>AOAE531228HZSCYL05</t>
  </si>
  <si>
    <t>EULALIO ACOSTA AYALA</t>
  </si>
  <si>
    <t>11311103100305T082010.0011461</t>
  </si>
  <si>
    <t>GARL5804176G5</t>
  </si>
  <si>
    <t>GARL580417HZSYSR01</t>
  </si>
  <si>
    <t>LORENZO GAYTAN DE LA ROSA</t>
  </si>
  <si>
    <t>11311103100305CF192010.006844</t>
  </si>
  <si>
    <t>CAEA480510JM4</t>
  </si>
  <si>
    <t>CAEA480510HZSRLL06</t>
  </si>
  <si>
    <t>ALEJANDRO CARRILLO ELICERIO</t>
  </si>
  <si>
    <t>1131110310030500000010.00DF115</t>
  </si>
  <si>
    <t>LAOG9706171Q9</t>
  </si>
  <si>
    <t>LAOG970617MZSRCL03</t>
  </si>
  <si>
    <t>GLORIA GUADALUPE LARA OCHOA</t>
  </si>
  <si>
    <t>1131110310030500000010.00DF093</t>
  </si>
  <si>
    <t>11311103100305A032020.006826</t>
  </si>
  <si>
    <t>CAMBIO</t>
  </si>
  <si>
    <t>11311103100305S012020.006842</t>
  </si>
  <si>
    <t>GOEG6205299V8</t>
  </si>
  <si>
    <t>GOEG620529HSRMSL01</t>
  </si>
  <si>
    <t>GILBERTO GOMEZ ESTRELLA</t>
  </si>
  <si>
    <t>11311103100305L5XC0.00DF093</t>
  </si>
  <si>
    <t>11311103100305L5XATEC0.00DF056</t>
  </si>
  <si>
    <t>11311103100305L5XATEC0.00DF0113</t>
  </si>
  <si>
    <t>11311103100305CF332040.0011952F</t>
  </si>
  <si>
    <t>11311103100305L5XC0.00DF0113</t>
  </si>
  <si>
    <t>4° Trimestre</t>
  </si>
  <si>
    <t>JUJY8301089H2</t>
  </si>
  <si>
    <t>JUJY830108MZSRRR00</t>
  </si>
  <si>
    <t>YURILIA JUAREZ JUAREZ</t>
  </si>
  <si>
    <t>RATF920920768</t>
  </si>
  <si>
    <t>RATF920920HZSMRR02</t>
  </si>
  <si>
    <t>FRANCISCO RAMÍREZ  TRUJILLO</t>
  </si>
  <si>
    <t>20201231</t>
  </si>
  <si>
    <t>DF091</t>
  </si>
  <si>
    <t>DF205</t>
  </si>
  <si>
    <t>202021</t>
  </si>
  <si>
    <t>201015</t>
  </si>
  <si>
    <t>B</t>
  </si>
  <si>
    <t>202003</t>
  </si>
  <si>
    <t>201903</t>
  </si>
  <si>
    <t>201115</t>
  </si>
  <si>
    <t>202024</t>
  </si>
  <si>
    <t>2846</t>
  </si>
  <si>
    <t>PAGO ERRONEO DOCENTE</t>
  </si>
  <si>
    <t>20201001</t>
  </si>
  <si>
    <t>HRS. NO IMPART. F</t>
  </si>
  <si>
    <t>1015</t>
  </si>
  <si>
    <t>AJUSTE CARGA HORARIA</t>
  </si>
  <si>
    <t>HRS, NO IMP. TIEM. DETER FED</t>
  </si>
  <si>
    <t>DIAS NO TRABAJADOS ADMTVO.</t>
  </si>
  <si>
    <t>3623</t>
  </si>
  <si>
    <t>PRIMA VACACIONAL MANDOS MEDIOS</t>
  </si>
  <si>
    <t>PRIMA VACACIONAL OPERATIVO</t>
  </si>
  <si>
    <t>2627</t>
  </si>
  <si>
    <t>ESTIMULO POR DIA DE LAS MADRES</t>
  </si>
  <si>
    <t>AGUINALDO ADM.</t>
  </si>
  <si>
    <t>AGUINALDO_HRS. BASE F.</t>
  </si>
  <si>
    <t>AGUINALDO COMP. GARANTIZADA</t>
  </si>
  <si>
    <t>AGUINALDO ADM. ESTATAL</t>
  </si>
  <si>
    <t>DEV. CRED. INFONAVIT</t>
  </si>
  <si>
    <t xml:space="preserve">INCAPACIDAD </t>
  </si>
  <si>
    <t>1013</t>
  </si>
  <si>
    <t>RETRO FINIQUITO</t>
  </si>
  <si>
    <t>INCAPACIDAD .</t>
  </si>
  <si>
    <t>2565</t>
  </si>
  <si>
    <t xml:space="preserve">REINTEGRO DE DESCUENTO </t>
  </si>
  <si>
    <t>Trimestre 4</t>
  </si>
  <si>
    <t>11311103100305L5XATEC0.00DF205</t>
  </si>
  <si>
    <t>11311103100305L5XCBII0.00DF091</t>
  </si>
  <si>
    <t>11311103100305L5XATEC0.00DF097</t>
  </si>
  <si>
    <t>11311103100305L5XATEC0.00DF124</t>
  </si>
  <si>
    <t>11311103100305L5XCBI0.00DF090</t>
  </si>
  <si>
    <t>110310030500000010.00DF051</t>
  </si>
  <si>
    <t>20190904</t>
  </si>
  <si>
    <t>110310030500000010.00DF018</t>
  </si>
  <si>
    <t>20200630</t>
  </si>
  <si>
    <t>1103100305S012020.006798</t>
  </si>
  <si>
    <t>20200504</t>
  </si>
  <si>
    <t>110310030500000010.00DF023</t>
  </si>
  <si>
    <t>con goce de sueldo</t>
  </si>
  <si>
    <t>Licencia Sindical</t>
  </si>
  <si>
    <t>2020901</t>
  </si>
  <si>
    <t>L.I.A. Héctor Alejandro González López</t>
  </si>
  <si>
    <t>Unidad de Enlace PEF / CONAC</t>
  </si>
  <si>
    <t>1131110310030500000010.00DF105</t>
  </si>
  <si>
    <t>Información reportada por la Entidad Federativa, correspondiente al periodo: ENERO - MARZO  2020</t>
  </si>
  <si>
    <t>Información reportada por la Entidad Federativa, correspondiente al periodo: ABRIL - JUNIO 2020</t>
  </si>
  <si>
    <t>Información reportada por la Entidad Federativa, correspondiente al periodo: JULIO - SEPTIEMBRE 2020</t>
  </si>
  <si>
    <t>Información reportada por la Entidad Federativa, correspondiente al periodo: OCTUBRE - DICIEMBRE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</si>
</sst>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4"/>
      <color theme="6" tint="-0.249977111117893"/>
      <name val="Calibri"/>
      <family val="2"/>
      <scheme val="minor"/>
    </font>
    <font>
      <sz val="11"/>
      <color rgb="FF161616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18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16" fillId="5" borderId="0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7" fillId="5" borderId="8" xfId="0" applyFont="1" applyFill="1" applyBorder="1" applyProtection="1"/>
    <xf numFmtId="0" fontId="17" fillId="5" borderId="9" xfId="0" applyFont="1" applyFill="1" applyBorder="1" applyProtection="1"/>
    <xf numFmtId="0" fontId="17" fillId="5" borderId="10" xfId="0" applyFont="1" applyFill="1" applyBorder="1" applyAlignment="1" applyProtection="1">
      <alignment horizontal="right"/>
    </xf>
    <xf numFmtId="0" fontId="18" fillId="0" borderId="0" xfId="0" applyFont="1" applyProtection="1"/>
    <xf numFmtId="0" fontId="19" fillId="0" borderId="0" xfId="0" applyFont="1" applyProtection="1"/>
    <xf numFmtId="0" fontId="21" fillId="0" borderId="0" xfId="0" applyFont="1" applyProtection="1"/>
    <xf numFmtId="0" fontId="20" fillId="6" borderId="13" xfId="0" applyFont="1" applyFill="1" applyBorder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center" vertical="center" wrapText="1"/>
    </xf>
    <xf numFmtId="0" fontId="20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2" fillId="0" borderId="11" xfId="0" applyFont="1" applyFill="1" applyBorder="1"/>
    <xf numFmtId="0" fontId="22" fillId="0" borderId="0" xfId="0" applyFont="1" applyFill="1" applyBorder="1"/>
    <xf numFmtId="0" fontId="23" fillId="0" borderId="0" xfId="0" applyFont="1"/>
    <xf numFmtId="0" fontId="24" fillId="0" borderId="0" xfId="0" applyFont="1" applyFill="1" applyBorder="1"/>
    <xf numFmtId="0" fontId="24" fillId="0" borderId="12" xfId="0" applyFont="1" applyFill="1" applyBorder="1"/>
    <xf numFmtId="0" fontId="24" fillId="0" borderId="8" xfId="0" applyFont="1" applyFill="1" applyBorder="1"/>
    <xf numFmtId="0" fontId="24" fillId="0" borderId="9" xfId="0" applyFont="1" applyFill="1" applyBorder="1"/>
    <xf numFmtId="0" fontId="25" fillId="0" borderId="9" xfId="0" applyFont="1" applyFill="1" applyBorder="1"/>
    <xf numFmtId="0" fontId="24" fillId="0" borderId="10" xfId="0" applyFont="1" applyFill="1" applyBorder="1"/>
    <xf numFmtId="0" fontId="22" fillId="0" borderId="0" xfId="0" applyFont="1"/>
    <xf numFmtId="0" fontId="24" fillId="0" borderId="0" xfId="0" applyFont="1"/>
    <xf numFmtId="0" fontId="17" fillId="0" borderId="0" xfId="0" applyFont="1"/>
    <xf numFmtId="0" fontId="28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9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7" fillId="5" borderId="8" xfId="0" applyFont="1" applyFill="1" applyBorder="1"/>
    <xf numFmtId="0" fontId="17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30" fillId="0" borderId="0" xfId="0" applyFont="1" applyAlignment="1">
      <alignment horizontal="left" vertical="center"/>
    </xf>
    <xf numFmtId="0" fontId="31" fillId="0" borderId="0" xfId="0" applyFont="1"/>
    <xf numFmtId="0" fontId="30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20" fillId="7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vertical="center" wrapText="1"/>
    </xf>
    <xf numFmtId="49" fontId="14" fillId="0" borderId="6" xfId="0" applyNumberFormat="1" applyFont="1" applyFill="1" applyBorder="1" applyAlignment="1">
      <alignment vertical="center" wrapText="1"/>
    </xf>
    <xf numFmtId="49" fontId="14" fillId="0" borderId="6" xfId="0" applyNumberFormat="1" applyFont="1" applyFill="1" applyBorder="1" applyAlignment="1">
      <alignment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1" fillId="0" borderId="0" xfId="0" applyFont="1" applyFill="1" applyBorder="1"/>
    <xf numFmtId="0" fontId="21" fillId="0" borderId="12" xfId="0" applyFont="1" applyFill="1" applyBorder="1"/>
    <xf numFmtId="0" fontId="34" fillId="0" borderId="0" xfId="0" applyFont="1"/>
    <xf numFmtId="0" fontId="10" fillId="0" borderId="0" xfId="0" applyFont="1" applyFill="1" applyBorder="1" applyAlignment="1"/>
    <xf numFmtId="0" fontId="23" fillId="0" borderId="9" xfId="0" applyFont="1" applyBorder="1"/>
    <xf numFmtId="0" fontId="17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6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6" fillId="0" borderId="9" xfId="0" applyFont="1" applyBorder="1" applyAlignment="1">
      <alignment horizontal="right"/>
    </xf>
    <xf numFmtId="0" fontId="36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6" fillId="0" borderId="9" xfId="0" applyFont="1" applyBorder="1" applyAlignment="1">
      <alignment horizontal="center"/>
    </xf>
    <xf numFmtId="2" fontId="36" fillId="0" borderId="10" xfId="0" applyNumberFormat="1" applyFont="1" applyBorder="1" applyAlignment="1">
      <alignment horizontal="right"/>
    </xf>
    <xf numFmtId="0" fontId="37" fillId="0" borderId="0" xfId="0" applyFont="1" applyFill="1"/>
    <xf numFmtId="0" fontId="4" fillId="0" borderId="0" xfId="0" applyFont="1"/>
    <xf numFmtId="0" fontId="37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7" fillId="5" borderId="10" xfId="0" applyFont="1" applyFill="1" applyBorder="1" applyAlignment="1">
      <alignment horizontal="right"/>
    </xf>
    <xf numFmtId="0" fontId="19" fillId="0" borderId="0" xfId="0" applyFont="1"/>
    <xf numFmtId="0" fontId="18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20" fillId="6" borderId="29" xfId="0" applyFont="1" applyFill="1" applyBorder="1" applyAlignment="1">
      <alignment vertical="center" wrapText="1"/>
    </xf>
    <xf numFmtId="0" fontId="24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4" fillId="0" borderId="10" xfId="0" applyNumberFormat="1" applyFont="1" applyFill="1" applyBorder="1"/>
    <xf numFmtId="0" fontId="25" fillId="8" borderId="0" xfId="0" applyFont="1" applyFill="1"/>
    <xf numFmtId="0" fontId="20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20" fillId="6" borderId="14" xfId="0" applyFont="1" applyFill="1" applyBorder="1" applyAlignment="1">
      <alignment vertical="center"/>
    </xf>
    <xf numFmtId="0" fontId="41" fillId="0" borderId="6" xfId="0" applyFont="1" applyFill="1" applyBorder="1"/>
    <xf numFmtId="167" fontId="1" fillId="5" borderId="0" xfId="1" quotePrefix="1" applyNumberFormat="1" applyFont="1" applyFill="1" applyBorder="1"/>
    <xf numFmtId="0" fontId="41" fillId="0" borderId="6" xfId="0" applyFont="1" applyFill="1" applyBorder="1" applyAlignment="1">
      <alignment wrapText="1"/>
    </xf>
    <xf numFmtId="1" fontId="41" fillId="0" borderId="6" xfId="0" applyNumberFormat="1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2" fillId="0" borderId="7" xfId="0" applyFont="1" applyFill="1" applyBorder="1"/>
    <xf numFmtId="0" fontId="41" fillId="0" borderId="11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1" fillId="0" borderId="8" xfId="0" applyFont="1" applyFill="1" applyBorder="1" applyAlignment="1">
      <alignment horizontal="center"/>
    </xf>
    <xf numFmtId="0" fontId="41" fillId="0" borderId="9" xfId="0" applyFont="1" applyFill="1" applyBorder="1"/>
    <xf numFmtId="0" fontId="41" fillId="0" borderId="9" xfId="0" applyFont="1" applyFill="1" applyBorder="1" applyAlignment="1">
      <alignment horizontal="center"/>
    </xf>
    <xf numFmtId="0" fontId="41" fillId="0" borderId="9" xfId="0" applyFont="1" applyFill="1" applyBorder="1" applyAlignment="1">
      <alignment wrapText="1"/>
    </xf>
    <xf numFmtId="1" fontId="41" fillId="0" borderId="9" xfId="0" applyNumberFormat="1" applyFont="1" applyFill="1" applyBorder="1" applyAlignment="1">
      <alignment horizontal="center"/>
    </xf>
    <xf numFmtId="2" fontId="41" fillId="0" borderId="9" xfId="0" applyNumberFormat="1" applyFont="1" applyFill="1" applyBorder="1"/>
    <xf numFmtId="0" fontId="42" fillId="0" borderId="10" xfId="0" applyFont="1" applyFill="1" applyBorder="1"/>
    <xf numFmtId="2" fontId="41" fillId="0" borderId="0" xfId="0" applyNumberFormat="1" applyFont="1" applyFill="1" applyBorder="1"/>
    <xf numFmtId="0" fontId="42" fillId="0" borderId="0" xfId="0" applyFont="1" applyFill="1" applyBorder="1"/>
    <xf numFmtId="0" fontId="37" fillId="0" borderId="0" xfId="0" applyFont="1"/>
    <xf numFmtId="0" fontId="5" fillId="5" borderId="0" xfId="0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wrapText="1"/>
    </xf>
    <xf numFmtId="0" fontId="46" fillId="0" borderId="6" xfId="0" applyFont="1" applyFill="1" applyBorder="1" applyAlignment="1">
      <alignment wrapText="1"/>
    </xf>
    <xf numFmtId="164" fontId="46" fillId="0" borderId="0" xfId="0" applyNumberFormat="1" applyFont="1" applyFill="1" applyBorder="1" applyAlignment="1">
      <alignment horizontal="center" vertical="center" wrapText="1"/>
    </xf>
    <xf numFmtId="166" fontId="46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7" fillId="0" borderId="9" xfId="0" applyFont="1" applyFill="1" applyBorder="1"/>
    <xf numFmtId="0" fontId="25" fillId="0" borderId="0" xfId="0" applyFont="1"/>
    <xf numFmtId="0" fontId="0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/>
    <xf numFmtId="0" fontId="48" fillId="0" borderId="0" xfId="0" applyFont="1"/>
    <xf numFmtId="0" fontId="50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vertical="center" wrapText="1"/>
    </xf>
    <xf numFmtId="0" fontId="52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0" xfId="0" quotePrefix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top"/>
    </xf>
    <xf numFmtId="0" fontId="0" fillId="8" borderId="0" xfId="0" applyFont="1" applyFill="1"/>
    <xf numFmtId="0" fontId="53" fillId="0" borderId="0" xfId="0" applyFont="1"/>
    <xf numFmtId="0" fontId="20" fillId="7" borderId="13" xfId="0" applyFont="1" applyFill="1" applyBorder="1" applyAlignment="1">
      <alignment horizontal="centerContinuous" vertical="center" wrapText="1"/>
    </xf>
    <xf numFmtId="0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NumberFormat="1" applyFont="1" applyFill="1" applyBorder="1" applyAlignment="1">
      <alignment vertical="center" wrapText="1"/>
    </xf>
    <xf numFmtId="0" fontId="46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20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0" fillId="0" borderId="0" xfId="0" applyFont="1" applyFill="1" applyBorder="1" applyAlignment="1">
      <alignment horizontal="centerContinuous" vertical="center" wrapText="1"/>
    </xf>
    <xf numFmtId="168" fontId="51" fillId="0" borderId="0" xfId="0" applyNumberFormat="1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left" wrapText="1"/>
    </xf>
    <xf numFmtId="0" fontId="46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horizontal="center" vertical="center" wrapText="1"/>
    </xf>
    <xf numFmtId="49" fontId="54" fillId="0" borderId="6" xfId="0" applyNumberFormat="1" applyFont="1" applyFill="1" applyBorder="1" applyAlignment="1">
      <alignment horizontal="center" vertical="center" wrapText="1"/>
    </xf>
    <xf numFmtId="0" fontId="46" fillId="0" borderId="6" xfId="0" applyNumberFormat="1" applyFont="1" applyFill="1" applyBorder="1" applyAlignment="1">
      <alignment horizontal="center" vertical="center" wrapText="1"/>
    </xf>
    <xf numFmtId="165" fontId="46" fillId="0" borderId="7" xfId="0" applyNumberFormat="1" applyFont="1" applyFill="1" applyBorder="1" applyAlignment="1">
      <alignment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left" wrapText="1"/>
    </xf>
    <xf numFmtId="0" fontId="14" fillId="0" borderId="6" xfId="0" applyFont="1" applyFill="1" applyBorder="1" applyAlignment="1">
      <alignment horizontal="center"/>
    </xf>
    <xf numFmtId="49" fontId="55" fillId="0" borderId="6" xfId="0" applyNumberFormat="1" applyFont="1" applyFill="1" applyBorder="1" applyAlignment="1">
      <alignment horizontal="center" vertical="center" wrapText="1"/>
    </xf>
    <xf numFmtId="165" fontId="14" fillId="0" borderId="7" xfId="0" applyNumberFormat="1" applyFont="1" applyFill="1" applyBorder="1" applyAlignment="1">
      <alignment vertical="center" wrapText="1"/>
    </xf>
    <xf numFmtId="0" fontId="14" fillId="0" borderId="0" xfId="0" applyFont="1" applyFill="1" applyBorder="1"/>
    <xf numFmtId="0" fontId="24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7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7" fillId="0" borderId="5" xfId="0" applyNumberFormat="1" applyFont="1" applyFill="1" applyBorder="1"/>
    <xf numFmtId="49" fontId="37" fillId="0" borderId="6" xfId="0" applyNumberFormat="1" applyFont="1" applyFill="1" applyBorder="1"/>
    <xf numFmtId="49" fontId="37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7" fillId="0" borderId="7" xfId="0" applyNumberFormat="1" applyFont="1" applyFill="1" applyBorder="1"/>
    <xf numFmtId="49" fontId="37" fillId="0" borderId="11" xfId="0" applyNumberFormat="1" applyFont="1" applyFill="1" applyBorder="1"/>
    <xf numFmtId="49" fontId="37" fillId="0" borderId="0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7" fillId="0" borderId="12" xfId="0" applyNumberFormat="1" applyFont="1" applyFill="1" applyBorder="1"/>
    <xf numFmtId="49" fontId="37" fillId="0" borderId="8" xfId="0" applyNumberFormat="1" applyFont="1" applyFill="1" applyBorder="1"/>
    <xf numFmtId="49" fontId="37" fillId="0" borderId="9" xfId="0" applyNumberFormat="1" applyFont="1" applyFill="1" applyBorder="1"/>
    <xf numFmtId="49" fontId="37" fillId="0" borderId="9" xfId="0" applyNumberFormat="1" applyFont="1" applyFill="1" applyBorder="1" applyAlignment="1">
      <alignment wrapText="1"/>
    </xf>
    <xf numFmtId="4" fontId="37" fillId="0" borderId="9" xfId="0" applyNumberFormat="1" applyFont="1" applyFill="1" applyBorder="1"/>
    <xf numFmtId="49" fontId="37" fillId="0" borderId="10" xfId="0" applyNumberFormat="1" applyFont="1" applyFill="1" applyBorder="1"/>
    <xf numFmtId="0" fontId="17" fillId="0" borderId="0" xfId="0" applyNumberFormat="1" applyFont="1"/>
    <xf numFmtId="0" fontId="0" fillId="0" borderId="0" xfId="0" applyAlignment="1">
      <alignment horizontal="center"/>
    </xf>
    <xf numFmtId="0" fontId="20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vertical="center"/>
    </xf>
    <xf numFmtId="0" fontId="59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7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7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7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60" fillId="0" borderId="0" xfId="0" applyFont="1"/>
    <xf numFmtId="0" fontId="10" fillId="7" borderId="14" xfId="0" applyFont="1" applyFill="1" applyBorder="1" applyAlignment="1">
      <alignment vertical="center"/>
    </xf>
    <xf numFmtId="0" fontId="61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2" fillId="0" borderId="0" xfId="4" applyNumberFormat="1" applyFont="1" applyFill="1" applyBorder="1"/>
    <xf numFmtId="7" fontId="22" fillId="0" borderId="12" xfId="4" applyNumberFormat="1" applyFont="1" applyFill="1" applyBorder="1"/>
    <xf numFmtId="0" fontId="25" fillId="0" borderId="0" xfId="0" applyNumberFormat="1" applyFont="1"/>
    <xf numFmtId="0" fontId="5" fillId="5" borderId="12" xfId="0" applyFont="1" applyFill="1" applyBorder="1" applyAlignment="1">
      <alignment horizontal="right"/>
    </xf>
    <xf numFmtId="11" fontId="14" fillId="0" borderId="6" xfId="0" applyNumberFormat="1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62" fillId="0" borderId="0" xfId="0" applyFont="1"/>
    <xf numFmtId="0" fontId="55" fillId="0" borderId="0" xfId="0" applyFont="1"/>
    <xf numFmtId="0" fontId="20" fillId="5" borderId="1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2" fillId="0" borderId="9" xfId="0" applyFont="1" applyBorder="1"/>
    <xf numFmtId="0" fontId="17" fillId="0" borderId="9" xfId="0" applyFont="1" applyBorder="1"/>
    <xf numFmtId="0" fontId="25" fillId="8" borderId="9" xfId="0" applyFont="1" applyFill="1" applyBorder="1"/>
    <xf numFmtId="0" fontId="17" fillId="0" borderId="9" xfId="0" applyNumberFormat="1" applyFont="1" applyBorder="1"/>
    <xf numFmtId="0" fontId="24" fillId="0" borderId="9" xfId="0" applyFont="1" applyBorder="1"/>
    <xf numFmtId="0" fontId="24" fillId="0" borderId="10" xfId="0" applyFont="1" applyBorder="1"/>
    <xf numFmtId="0" fontId="22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28" xfId="0" applyBorder="1"/>
    <xf numFmtId="0" fontId="0" fillId="0" borderId="16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5" fillId="5" borderId="12" xfId="0" applyFont="1" applyFill="1" applyBorder="1" applyAlignment="1"/>
    <xf numFmtId="0" fontId="5" fillId="0" borderId="0" xfId="0" applyFont="1" applyBorder="1" applyAlignment="1">
      <alignment horizontal="left"/>
    </xf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43" fontId="10" fillId="0" borderId="0" xfId="1" applyFont="1" applyBorder="1" applyAlignment="1" applyProtection="1">
      <alignment horizontal="center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66" fillId="0" borderId="0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5" borderId="9" xfId="0" applyFont="1" applyFill="1" applyBorder="1" applyAlignment="1">
      <alignment horizontal="right"/>
    </xf>
    <xf numFmtId="0" fontId="20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0" fillId="0" borderId="13" xfId="0" applyNumberFormat="1" applyBorder="1"/>
    <xf numFmtId="0" fontId="3" fillId="0" borderId="0" xfId="0" applyFont="1" applyBorder="1" applyAlignment="1">
      <alignment horizontal="center"/>
    </xf>
    <xf numFmtId="43" fontId="10" fillId="0" borderId="0" xfId="1" applyFont="1" applyBorder="1" applyAlignment="1" applyProtection="1">
      <alignment horizontal="center" vertical="center"/>
      <protection hidden="1"/>
    </xf>
    <xf numFmtId="0" fontId="16" fillId="10" borderId="11" xfId="0" applyFont="1" applyFill="1" applyBorder="1" applyAlignment="1" applyProtection="1">
      <alignment horizontal="left"/>
      <protection hidden="1"/>
    </xf>
    <xf numFmtId="0" fontId="16" fillId="10" borderId="0" xfId="0" applyFont="1" applyFill="1" applyBorder="1" applyAlignment="1" applyProtection="1">
      <alignment horizontal="left"/>
      <protection hidden="1"/>
    </xf>
    <xf numFmtId="0" fontId="5" fillId="10" borderId="0" xfId="0" applyFont="1" applyFill="1" applyBorder="1" applyProtection="1"/>
    <xf numFmtId="0" fontId="5" fillId="10" borderId="12" xfId="0" applyFont="1" applyFill="1" applyBorder="1" applyProtection="1"/>
    <xf numFmtId="0" fontId="5" fillId="10" borderId="12" xfId="0" applyFont="1" applyFill="1" applyBorder="1"/>
    <xf numFmtId="0" fontId="5" fillId="10" borderId="0" xfId="0" applyFont="1" applyFill="1" applyBorder="1" applyAlignment="1"/>
    <xf numFmtId="0" fontId="5" fillId="10" borderId="12" xfId="0" applyFont="1" applyFill="1" applyBorder="1" applyAlignment="1"/>
    <xf numFmtId="0" fontId="5" fillId="10" borderId="11" xfId="0" applyFont="1" applyFill="1" applyBorder="1" applyAlignment="1" applyProtection="1"/>
    <xf numFmtId="0" fontId="5" fillId="10" borderId="0" xfId="0" applyFont="1" applyFill="1" applyBorder="1" applyAlignment="1" applyProtection="1"/>
    <xf numFmtId="0" fontId="5" fillId="10" borderId="0" xfId="0" applyFont="1" applyFill="1" applyBorder="1"/>
    <xf numFmtId="0" fontId="5" fillId="10" borderId="12" xfId="0" applyFont="1" applyFill="1" applyBorder="1" applyAlignment="1">
      <alignment horizontal="center"/>
    </xf>
    <xf numFmtId="0" fontId="5" fillId="10" borderId="12" xfId="0" applyFont="1" applyFill="1" applyBorder="1" applyAlignment="1" applyProtection="1">
      <alignment horizontal="right"/>
    </xf>
    <xf numFmtId="0" fontId="5" fillId="10" borderId="0" xfId="0" applyFont="1" applyFill="1" applyBorder="1" applyAlignment="1">
      <alignment horizontal="right"/>
    </xf>
    <xf numFmtId="0" fontId="5" fillId="10" borderId="6" xfId="0" applyFont="1" applyFill="1" applyBorder="1"/>
    <xf numFmtId="0" fontId="5" fillId="10" borderId="6" xfId="0" applyFont="1" applyFill="1" applyBorder="1" applyAlignment="1">
      <alignment horizontal="right"/>
    </xf>
    <xf numFmtId="0" fontId="5" fillId="5" borderId="5" xfId="0" applyFont="1" applyFill="1" applyBorder="1" applyAlignment="1">
      <alignment horizontal="left"/>
    </xf>
    <xf numFmtId="0" fontId="5" fillId="10" borderId="0" xfId="0" applyFont="1" applyFill="1" applyBorder="1" applyAlignment="1" applyProtection="1">
      <alignment horizontal="right"/>
    </xf>
    <xf numFmtId="0" fontId="13" fillId="0" borderId="0" xfId="0" applyFont="1" applyFill="1"/>
    <xf numFmtId="0" fontId="3" fillId="10" borderId="15" xfId="0" applyFont="1" applyFill="1" applyBorder="1" applyAlignment="1">
      <alignment horizontal="left" vertical="center"/>
    </xf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2" fillId="0" borderId="0" xfId="0" applyFont="1" applyAlignment="1"/>
    <xf numFmtId="0" fontId="0" fillId="10" borderId="11" xfId="0" applyFill="1" applyBorder="1"/>
    <xf numFmtId="0" fontId="0" fillId="10" borderId="0" xfId="0" applyFill="1" applyBorder="1"/>
    <xf numFmtId="0" fontId="37" fillId="0" borderId="0" xfId="0" applyFont="1" applyFill="1" applyAlignment="1">
      <alignment horizontal="left"/>
    </xf>
    <xf numFmtId="49" fontId="0" fillId="0" borderId="0" xfId="0" applyNumberFormat="1"/>
    <xf numFmtId="2" fontId="67" fillId="0" borderId="13" xfId="0" applyNumberFormat="1" applyFont="1" applyFill="1" applyBorder="1" applyAlignment="1">
      <alignment horizontal="right" vertical="center"/>
    </xf>
    <xf numFmtId="0" fontId="67" fillId="0" borderId="6" xfId="0" applyFont="1" applyFill="1" applyBorder="1" applyAlignment="1">
      <alignment horizontal="center" vertical="center"/>
    </xf>
    <xf numFmtId="0" fontId="0" fillId="0" borderId="0" xfId="1" applyNumberFormat="1" applyFont="1" applyAlignment="1">
      <alignment horizontal="right"/>
    </xf>
    <xf numFmtId="0" fontId="67" fillId="0" borderId="7" xfId="1" applyNumberFormat="1" applyFont="1" applyFill="1" applyBorder="1" applyAlignment="1">
      <alignment horizontal="right"/>
    </xf>
    <xf numFmtId="4" fontId="0" fillId="0" borderId="0" xfId="0" applyNumberFormat="1"/>
    <xf numFmtId="0" fontId="67" fillId="0" borderId="6" xfId="0" applyFont="1" applyFill="1" applyBorder="1" applyAlignment="1">
      <alignment vertical="center"/>
    </xf>
    <xf numFmtId="0" fontId="67" fillId="0" borderId="6" xfId="0" applyFont="1" applyFill="1" applyBorder="1" applyAlignment="1">
      <alignment vertical="center" wrapText="1"/>
    </xf>
    <xf numFmtId="0" fontId="67" fillId="0" borderId="0" xfId="0" applyFont="1" applyFill="1" applyBorder="1" applyAlignment="1">
      <alignment horizontal="center" vertical="center" wrapText="1"/>
    </xf>
    <xf numFmtId="164" fontId="67" fillId="0" borderId="0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vertical="center" wrapText="1"/>
    </xf>
    <xf numFmtId="166" fontId="67" fillId="0" borderId="0" xfId="0" applyNumberFormat="1" applyFont="1" applyFill="1" applyBorder="1" applyAlignment="1">
      <alignment horizontal="center" vertical="center" wrapText="1"/>
    </xf>
    <xf numFmtId="0" fontId="67" fillId="0" borderId="6" xfId="0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7" borderId="13" xfId="0" applyFill="1" applyBorder="1" applyAlignment="1">
      <alignment wrapText="1"/>
    </xf>
    <xf numFmtId="0" fontId="0" fillId="7" borderId="13" xfId="0" applyFill="1" applyBorder="1" applyAlignment="1">
      <alignment horizontal="left" vertical="center"/>
    </xf>
    <xf numFmtId="0" fontId="0" fillId="7" borderId="13" xfId="0" applyFill="1" applyBorder="1" applyAlignment="1">
      <alignment vertical="center"/>
    </xf>
    <xf numFmtId="0" fontId="0" fillId="5" borderId="30" xfId="0" applyFill="1" applyBorder="1" applyAlignment="1">
      <alignment horizontal="left"/>
    </xf>
    <xf numFmtId="0" fontId="0" fillId="7" borderId="30" xfId="0" applyFill="1" applyBorder="1" applyAlignment="1">
      <alignment horizontal="left"/>
    </xf>
    <xf numFmtId="0" fontId="20" fillId="0" borderId="6" xfId="0" applyFont="1" applyFill="1" applyBorder="1" applyAlignment="1">
      <alignment vertical="center" wrapText="1"/>
    </xf>
    <xf numFmtId="0" fontId="69" fillId="0" borderId="0" xfId="0" applyFont="1" applyFill="1" applyBorder="1"/>
    <xf numFmtId="0" fontId="69" fillId="0" borderId="0" xfId="0" applyNumberFormat="1" applyFont="1" applyFill="1" applyBorder="1" applyAlignment="1">
      <alignment horizontal="center" vertical="center" wrapText="1"/>
    </xf>
    <xf numFmtId="0" fontId="69" fillId="0" borderId="6" xfId="0" applyNumberFormat="1" applyFont="1" applyFill="1" applyBorder="1" applyAlignment="1">
      <alignment horizontal="left" vertical="center"/>
    </xf>
    <xf numFmtId="0" fontId="69" fillId="0" borderId="0" xfId="0" applyFont="1" applyFill="1" applyBorder="1" applyAlignment="1">
      <alignment horizontal="left"/>
    </xf>
    <xf numFmtId="0" fontId="22" fillId="0" borderId="6" xfId="0" applyFont="1" applyFill="1" applyBorder="1" applyAlignment="1">
      <alignment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0" fillId="7" borderId="13" xfId="0" applyFill="1" applyBorder="1" applyAlignment="1">
      <alignment horizontal="left" vertical="center"/>
    </xf>
    <xf numFmtId="0" fontId="0" fillId="10" borderId="0" xfId="0" applyFill="1"/>
    <xf numFmtId="0" fontId="5" fillId="0" borderId="0" xfId="0" applyFont="1" applyBorder="1" applyAlignment="1">
      <alignment horizontal="left"/>
    </xf>
    <xf numFmtId="0" fontId="64" fillId="1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65" fillId="3" borderId="0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68" fillId="0" borderId="3" xfId="3" applyNumberFormat="1" applyFont="1" applyBorder="1" applyAlignment="1" applyProtection="1">
      <alignment horizontal="left" vertical="center"/>
    </xf>
    <xf numFmtId="164" fontId="68" fillId="0" borderId="32" xfId="3" applyNumberFormat="1" applyFont="1" applyBorder="1" applyAlignment="1" applyProtection="1">
      <alignment horizontal="left" vertical="center"/>
    </xf>
    <xf numFmtId="164" fontId="9" fillId="0" borderId="3" xfId="3" applyNumberFormat="1" applyFont="1" applyFill="1" applyBorder="1" applyAlignment="1" applyProtection="1">
      <alignment horizontal="left" vertical="center"/>
    </xf>
    <xf numFmtId="164" fontId="9" fillId="0" borderId="32" xfId="3" applyNumberFormat="1" applyFont="1" applyFill="1" applyBorder="1" applyAlignment="1" applyProtection="1">
      <alignment horizontal="left" vertical="center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center"/>
    </xf>
    <xf numFmtId="0" fontId="20" fillId="6" borderId="13" xfId="0" applyFont="1" applyFill="1" applyBorder="1" applyAlignment="1" applyProtection="1">
      <alignment horizontal="center" vertical="center" wrapText="1"/>
    </xf>
    <xf numFmtId="0" fontId="20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5" fillId="10" borderId="11" xfId="0" applyFont="1" applyFill="1" applyBorder="1" applyAlignment="1" applyProtection="1">
      <alignment horizontal="left"/>
    </xf>
    <xf numFmtId="0" fontId="5" fillId="10" borderId="0" xfId="0" applyFont="1" applyFill="1" applyBorder="1" applyAlignment="1" applyProtection="1">
      <alignment horizontal="left"/>
    </xf>
    <xf numFmtId="0" fontId="20" fillId="6" borderId="13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right"/>
    </xf>
    <xf numFmtId="0" fontId="20" fillId="7" borderId="13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0" fillId="7" borderId="15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6" fillId="5" borderId="6" xfId="0" applyFont="1" applyFill="1" applyBorder="1" applyAlignment="1">
      <alignment horizontal="left"/>
    </xf>
    <xf numFmtId="0" fontId="56" fillId="5" borderId="7" xfId="0" applyFont="1" applyFill="1" applyBorder="1" applyAlignment="1">
      <alignment horizontal="left"/>
    </xf>
    <xf numFmtId="0" fontId="57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10" borderId="6" xfId="0" applyFont="1" applyFill="1" applyBorder="1" applyAlignment="1">
      <alignment horizontal="left"/>
    </xf>
    <xf numFmtId="0" fontId="56" fillId="10" borderId="7" xfId="0" applyFont="1" applyFill="1" applyBorder="1" applyAlignment="1">
      <alignment horizontal="left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5" fillId="10" borderId="11" xfId="0" applyFont="1" applyFill="1" applyBorder="1" applyAlignment="1" applyProtection="1">
      <alignment horizontal="center"/>
    </xf>
    <xf numFmtId="0" fontId="5" fillId="10" borderId="0" xfId="0" applyFont="1" applyFill="1" applyBorder="1" applyAlignment="1" applyProtection="1">
      <alignment horizontal="center"/>
    </xf>
    <xf numFmtId="0" fontId="20" fillId="7" borderId="14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49" fontId="41" fillId="11" borderId="6" xfId="0" applyNumberFormat="1" applyFont="1" applyFill="1" applyBorder="1" applyAlignment="1">
      <alignment vertical="center" wrapText="1"/>
    </xf>
    <xf numFmtId="0" fontId="37" fillId="11" borderId="0" xfId="0" applyFont="1" applyFill="1"/>
    <xf numFmtId="0" fontId="37" fillId="11" borderId="13" xfId="0" applyFont="1" applyFill="1" applyBorder="1" applyAlignment="1">
      <alignment vertical="center"/>
    </xf>
    <xf numFmtId="0" fontId="37" fillId="11" borderId="13" xfId="0" applyFont="1" applyFill="1" applyBorder="1" applyAlignment="1">
      <alignment horizontal="left" vertical="center"/>
    </xf>
    <xf numFmtId="0" fontId="37" fillId="11" borderId="13" xfId="0" applyFont="1" applyFill="1" applyBorder="1"/>
  </cellXfs>
  <cellStyles count="8">
    <cellStyle name="40% - Énfasis3" xfId="2" builtinId="39"/>
    <cellStyle name="Hipervínculo" xfId="3" builtinId="8"/>
    <cellStyle name="Millares" xfId="1" builtinId="3"/>
    <cellStyle name="Millares 2" xfId="6" xr:uid="{67269AF1-4AE0-45A7-90F8-031AA23F62A0}"/>
    <cellStyle name="Moneda" xfId="4" builtinId="4"/>
    <cellStyle name="Moneda 2" xfId="7" xr:uid="{A7FFA122-AA78-46D1-986D-BA4E9ADEFF35}"/>
    <cellStyle name="Normal" xfId="0" builtinId="0"/>
    <cellStyle name="Normal 2 2" xfId="5" xr:uid="{00000000-0005-0000-0000-000005000000}"/>
  </cellStyles>
  <dxfs count="3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161616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32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1114425</xdr:colOff>
      <xdr:row>47</xdr:row>
      <xdr:rowOff>180976</xdr:rowOff>
    </xdr:from>
    <xdr:to>
      <xdr:col>3</xdr:col>
      <xdr:colOff>1213053</xdr:colOff>
      <xdr:row>53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FBA736-9F9E-4F0B-B4B3-3836515AA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12811126"/>
          <a:ext cx="1479753" cy="10667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53340</xdr:rowOff>
    </xdr:from>
    <xdr:ext cx="15072909" cy="1720407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0" y="2560320"/>
          <a:ext cx="15072909" cy="172040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 EL PERIODO QUE SE REPORTA</a:t>
          </a:r>
          <a:r>
            <a:rPr lang="es-ES" sz="4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NO SE PRESENTAN CASOS</a:t>
          </a:r>
        </a:p>
        <a:p>
          <a:pPr algn="ctr"/>
          <a:endParaRPr lang="es-ES" sz="2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es-ES" sz="2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314325</xdr:colOff>
      <xdr:row>27</xdr:row>
      <xdr:rowOff>152400</xdr:rowOff>
    </xdr:from>
    <xdr:to>
      <xdr:col>3</xdr:col>
      <xdr:colOff>465710</xdr:colOff>
      <xdr:row>33</xdr:row>
      <xdr:rowOff>76292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151482-F3A6-435B-B682-446BE3C1A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8775" y="5581650"/>
          <a:ext cx="1475360" cy="10668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21167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</xdr:colOff>
      <xdr:row>46</xdr:row>
      <xdr:rowOff>9525</xdr:rowOff>
    </xdr:from>
    <xdr:to>
      <xdr:col>4</xdr:col>
      <xdr:colOff>770510</xdr:colOff>
      <xdr:row>51</xdr:row>
      <xdr:rowOff>123917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68886F-0EC5-4C93-BD7B-6F5805E6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6425" y="9105900"/>
          <a:ext cx="1475360" cy="106689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838200</xdr:colOff>
      <xdr:row>46</xdr:row>
      <xdr:rowOff>152400</xdr:rowOff>
    </xdr:from>
    <xdr:to>
      <xdr:col>3</xdr:col>
      <xdr:colOff>2313560</xdr:colOff>
      <xdr:row>52</xdr:row>
      <xdr:rowOff>76292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326F87-B439-48AD-8FE6-68F00D1B5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0325" y="9725025"/>
          <a:ext cx="1475360" cy="106689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438150</xdr:colOff>
      <xdr:row>87</xdr:row>
      <xdr:rowOff>161925</xdr:rowOff>
    </xdr:from>
    <xdr:to>
      <xdr:col>4</xdr:col>
      <xdr:colOff>37085</xdr:colOff>
      <xdr:row>93</xdr:row>
      <xdr:rowOff>85817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52C055-2B81-4B41-B931-1C9888E8E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2575" y="17049750"/>
          <a:ext cx="1475360" cy="106689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167640</xdr:rowOff>
    </xdr:from>
    <xdr:to>
      <xdr:col>9</xdr:col>
      <xdr:colOff>39447</xdr:colOff>
      <xdr:row>21</xdr:row>
      <xdr:rowOff>9262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0698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28</xdr:row>
      <xdr:rowOff>0</xdr:rowOff>
    </xdr:from>
    <xdr:to>
      <xdr:col>3</xdr:col>
      <xdr:colOff>389510</xdr:colOff>
      <xdr:row>33</xdr:row>
      <xdr:rowOff>114392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B7ED9C-52A0-46FE-BF2E-DBDD8435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1200" y="5276850"/>
          <a:ext cx="1475360" cy="106689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434340</xdr:rowOff>
    </xdr:from>
    <xdr:to>
      <xdr:col>11</xdr:col>
      <xdr:colOff>405207</xdr:colOff>
      <xdr:row>19</xdr:row>
      <xdr:rowOff>176902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2890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1028700</xdr:colOff>
      <xdr:row>26</xdr:row>
      <xdr:rowOff>142875</xdr:rowOff>
    </xdr:from>
    <xdr:to>
      <xdr:col>3</xdr:col>
      <xdr:colOff>894335</xdr:colOff>
      <xdr:row>32</xdr:row>
      <xdr:rowOff>66767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E17453-456A-4C32-88CB-F595C7DD4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9825" y="5324475"/>
          <a:ext cx="1475360" cy="106689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403860</xdr:rowOff>
    </xdr:from>
    <xdr:to>
      <xdr:col>14</xdr:col>
      <xdr:colOff>1388187</xdr:colOff>
      <xdr:row>19</xdr:row>
      <xdr:rowOff>138802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4508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25</xdr:row>
      <xdr:rowOff>171450</xdr:rowOff>
    </xdr:from>
    <xdr:to>
      <xdr:col>3</xdr:col>
      <xdr:colOff>608585</xdr:colOff>
      <xdr:row>31</xdr:row>
      <xdr:rowOff>95342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7ACFEB-9824-4A61-98B7-CAE97427E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5" y="5181600"/>
          <a:ext cx="1475360" cy="106689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403860</xdr:rowOff>
    </xdr:from>
    <xdr:to>
      <xdr:col>15</xdr:col>
      <xdr:colOff>473787</xdr:colOff>
      <xdr:row>20</xdr:row>
      <xdr:rowOff>146422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1178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27</xdr:row>
      <xdr:rowOff>180975</xdr:rowOff>
    </xdr:from>
    <xdr:to>
      <xdr:col>3</xdr:col>
      <xdr:colOff>513335</xdr:colOff>
      <xdr:row>33</xdr:row>
      <xdr:rowOff>104867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267B26-04D5-41D6-9EC9-2C554BF2B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0650" y="5572125"/>
          <a:ext cx="1475360" cy="106689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1028700</xdr:colOff>
      <xdr:row>94</xdr:row>
      <xdr:rowOff>142875</xdr:rowOff>
    </xdr:from>
    <xdr:to>
      <xdr:col>2</xdr:col>
      <xdr:colOff>2504060</xdr:colOff>
      <xdr:row>100</xdr:row>
      <xdr:rowOff>66767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5556E-D682-4825-B616-016DBB870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3200" y="16992600"/>
          <a:ext cx="1475360" cy="10668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409575</xdr:rowOff>
    </xdr:from>
    <xdr:to>
      <xdr:col>14</xdr:col>
      <xdr:colOff>473369</xdr:colOff>
      <xdr:row>19</xdr:row>
      <xdr:rowOff>183002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47950"/>
          <a:ext cx="15113294" cy="1402202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29</xdr:row>
      <xdr:rowOff>133350</xdr:rowOff>
    </xdr:from>
    <xdr:to>
      <xdr:col>3</xdr:col>
      <xdr:colOff>427610</xdr:colOff>
      <xdr:row>35</xdr:row>
      <xdr:rowOff>57242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45D995-FC45-40AF-80F3-B1C6281EF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7325" y="5905500"/>
          <a:ext cx="1475360" cy="10668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28</xdr:row>
      <xdr:rowOff>152400</xdr:rowOff>
    </xdr:from>
    <xdr:to>
      <xdr:col>3</xdr:col>
      <xdr:colOff>503810</xdr:colOff>
      <xdr:row>34</xdr:row>
      <xdr:rowOff>76292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00EEBE-6D79-4E85-AB1D-B406C099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2575" y="5648325"/>
          <a:ext cx="1475360" cy="10668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152400</xdr:rowOff>
    </xdr:from>
    <xdr:to>
      <xdr:col>16</xdr:col>
      <xdr:colOff>47067</xdr:colOff>
      <xdr:row>21</xdr:row>
      <xdr:rowOff>54982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4132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37</xdr:row>
      <xdr:rowOff>142875</xdr:rowOff>
    </xdr:from>
    <xdr:to>
      <xdr:col>3</xdr:col>
      <xdr:colOff>494285</xdr:colOff>
      <xdr:row>43</xdr:row>
      <xdr:rowOff>66767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462CD3-646B-4C3F-988C-33CE36686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7325" y="7505700"/>
          <a:ext cx="1475360" cy="10668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3</xdr:col>
      <xdr:colOff>1943100</xdr:colOff>
      <xdr:row>4</xdr:row>
      <xdr:rowOff>190499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438150</xdr:colOff>
      <xdr:row>181</xdr:row>
      <xdr:rowOff>171450</xdr:rowOff>
    </xdr:from>
    <xdr:to>
      <xdr:col>3</xdr:col>
      <xdr:colOff>503810</xdr:colOff>
      <xdr:row>187</xdr:row>
      <xdr:rowOff>95342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5BC42D-340F-4BD8-A446-BAAD24DD2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7850" y="34832925"/>
          <a:ext cx="1475360" cy="10668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181</xdr:row>
      <xdr:rowOff>180975</xdr:rowOff>
    </xdr:from>
    <xdr:to>
      <xdr:col>4</xdr:col>
      <xdr:colOff>132335</xdr:colOff>
      <xdr:row>187</xdr:row>
      <xdr:rowOff>104867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70A147-B497-4740-A65A-9793FE703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5900" y="35194875"/>
          <a:ext cx="1475360" cy="10668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27</xdr:row>
      <xdr:rowOff>161925</xdr:rowOff>
    </xdr:from>
    <xdr:to>
      <xdr:col>3</xdr:col>
      <xdr:colOff>437135</xdr:colOff>
      <xdr:row>33</xdr:row>
      <xdr:rowOff>85817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E54A15-512D-48F4-8354-0D0867F03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650" y="5581650"/>
          <a:ext cx="1475360" cy="10668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388620</xdr:rowOff>
    </xdr:from>
    <xdr:to>
      <xdr:col>15</xdr:col>
      <xdr:colOff>92787</xdr:colOff>
      <xdr:row>19</xdr:row>
      <xdr:rowOff>131182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8892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29</xdr:row>
      <xdr:rowOff>171450</xdr:rowOff>
    </xdr:from>
    <xdr:to>
      <xdr:col>3</xdr:col>
      <xdr:colOff>522860</xdr:colOff>
      <xdr:row>35</xdr:row>
      <xdr:rowOff>95342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80A85D-8832-49AF-9793-8A963F2D8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5425" y="6134100"/>
          <a:ext cx="1475360" cy="10668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266700</xdr:rowOff>
    </xdr:from>
    <xdr:to>
      <xdr:col>14</xdr:col>
      <xdr:colOff>290907</xdr:colOff>
      <xdr:row>20</xdr:row>
      <xdr:rowOff>9262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1940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28</xdr:row>
      <xdr:rowOff>161925</xdr:rowOff>
    </xdr:from>
    <xdr:to>
      <xdr:col>3</xdr:col>
      <xdr:colOff>484760</xdr:colOff>
      <xdr:row>34</xdr:row>
      <xdr:rowOff>85817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119A8D-7A65-4E0C-9E7D-4AD6A858B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3525" y="5895975"/>
          <a:ext cx="1475360" cy="106689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14:Y19" totalsRowShown="0" headerRowDxfId="322" dataDxfId="321" tableBorderDxfId="320">
  <autoFilter ref="B14:Y19" xr:uid="{00000000-0009-0000-0100-000001000000}"/>
  <tableColumns count="24">
    <tableColumn id="1" xr3:uid="{00000000-0010-0000-0000-000001000000}" name="Entidad Federativa" dataDxfId="319"/>
    <tableColumn id="2" xr3:uid="{00000000-0010-0000-0000-000002000000}" name="R.F.C." dataDxfId="318"/>
    <tableColumn id="3" xr3:uid="{00000000-0010-0000-0000-000003000000}" name="CURP" dataDxfId="317"/>
    <tableColumn id="4" xr3:uid="{00000000-0010-0000-0000-000004000000}" name="Nombre" dataDxfId="316"/>
    <tableColumn id="5" xr3:uid="{00000000-0010-0000-0000-000005000000}" name="Clave integrada" dataDxfId="315"/>
    <tableColumn id="6" xr3:uid="{00000000-0010-0000-0000-000006000000}" name="Partida Presupuestal" dataDxfId="314"/>
    <tableColumn id="7" xr3:uid="{00000000-0010-0000-0000-000007000000}" name="Código de Pago" dataDxfId="313"/>
    <tableColumn id="8" xr3:uid="{00000000-0010-0000-0000-000008000000}" name="Clave de Unidad" dataDxfId="312"/>
    <tableColumn id="9" xr3:uid="{00000000-0010-0000-0000-000009000000}" name="Clave de Sub Unidad" dataDxfId="311"/>
    <tableColumn id="10" xr3:uid="{00000000-0010-0000-0000-00000A000000}" name="Clave de Categoría" dataDxfId="310"/>
    <tableColumn id="11" xr3:uid="{00000000-0010-0000-0000-00000B000000}" name="Horas Semana Mes " dataDxfId="309"/>
    <tableColumn id="12" xr3:uid="{00000000-0010-0000-0000-00000C000000}" name="Número de Plaza" dataDxfId="308"/>
    <tableColumn id="13" xr3:uid="{00000000-0010-0000-0000-00000D000000}" name="Fecha Comisión_x000a_Inicio" dataDxfId="307"/>
    <tableColumn id="14" xr3:uid="{00000000-0010-0000-0000-00000E000000}" name="Fecha Comisión_x000a_Conclusión" dataDxfId="306"/>
    <tableColumn id="15" xr3:uid="{00000000-0010-0000-0000-00000F000000}" name="Percepciones pagadas en el Periodo de Comisión con Presupuesto Federal*" dataDxfId="305" dataCellStyle="Millares"/>
    <tableColumn id="16" xr3:uid="{00000000-0010-0000-0000-000010000000}" name="Percepciones pagadas en el Periodo de Comisión con Presupuesto de otra fuente*" dataDxfId="304"/>
    <tableColumn id="17" xr3:uid="{00000000-0010-0000-0000-000011000000}" name="Clave CT Origen" dataDxfId="303"/>
    <tableColumn id="18" xr3:uid="{00000000-0010-0000-0000-000012000000}" name="Clave" dataDxfId="302"/>
    <tableColumn id="19" xr3:uid="{00000000-0010-0000-0000-000013000000}" name="Turno" dataDxfId="301"/>
    <tableColumn id="20" xr3:uid="{00000000-0010-0000-0000-000014000000}" name="Lugar de la comisión fuera del sector educativo" dataDxfId="300"/>
    <tableColumn id="21" xr3:uid="{00000000-0010-0000-0000-000015000000}" name="Tipo de Comisión" dataDxfId="299"/>
    <tableColumn id="22" xr3:uid="{00000000-0010-0000-0000-000016000000}" name="Función Específica" dataDxfId="298"/>
    <tableColumn id="23" xr3:uid="{00000000-0010-0000-0000-000017000000}" name="Objeto de la comision" dataDxfId="297"/>
    <tableColumn id="24" xr3:uid="{00000000-0010-0000-0000-000018000000}" name="No. Oficio" dataDxfId="296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9000000}" name="Tabla15" displayName="Tabla15" ref="B14:S37" totalsRowShown="0" headerRowDxfId="143" tableBorderDxfId="142">
  <autoFilter ref="B14:S37" xr:uid="{00000000-0009-0000-0100-00000D000000}"/>
  <tableColumns count="18">
    <tableColumn id="1" xr3:uid="{00000000-0010-0000-0900-000001000000}" name="Clave Tipo educativo" dataDxfId="141"/>
    <tableColumn id="2" xr3:uid="{00000000-0010-0000-0900-000002000000}" name="Clave Nivel educativo" dataDxfId="140"/>
    <tableColumn id="3" xr3:uid="{00000000-0010-0000-0900-000003000000}" name="Clave Subnivel educativo" dataDxfId="139"/>
    <tableColumn id="4" xr3:uid="{00000000-0010-0000-0900-000004000000}" name="Descripción Nivel / Subnivel" dataDxfId="138"/>
    <tableColumn id="5" xr3:uid="{00000000-0010-0000-0900-000005000000}" name="Tipo Financiamiento" dataDxfId="137"/>
    <tableColumn id="6" xr3:uid="{00000000-0010-0000-0900-000006000000}" name="Partida Presupestal" dataDxfId="136"/>
    <tableColumn id="7" xr3:uid="{00000000-0010-0000-0900-000007000000}" name="Tipo de Categoría" dataDxfId="135"/>
    <tableColumn id="8" xr3:uid="{00000000-0010-0000-0900-000008000000}" name=" Categoría" dataDxfId="134"/>
    <tableColumn id="9" xr3:uid="{00000000-0010-0000-0900-000009000000}" name="Descripción" dataDxfId="133"/>
    <tableColumn id="10" xr3:uid="{00000000-0010-0000-0900-00000A000000}" name="Zona Económica" dataDxfId="132"/>
    <tableColumn id="11" xr3:uid="{00000000-0010-0000-0900-00000B000000}" name="Nivel Puesto" dataDxfId="131"/>
    <tableColumn id="12" xr3:uid="{00000000-0010-0000-0900-00000C000000}" name="Nivel Sueldo" dataDxfId="130"/>
    <tableColumn id="13" xr3:uid="{00000000-0010-0000-0900-00000D000000}" name="Tipo Contratación" dataDxfId="129"/>
    <tableColumn id="14" xr3:uid="{00000000-0010-0000-0900-00000E000000}" name="Monto mensual_x000a_por plaza jornada" dataDxfId="128"/>
    <tableColumn id="15" xr3:uid="{00000000-0010-0000-0900-00000F000000}" name="Monto mensual_x000a_Por Plaza HSM" dataDxfId="127"/>
    <tableColumn id="16" xr3:uid="{00000000-0010-0000-0900-000010000000}" name="Número de Plazas Jornada" dataDxfId="126"/>
    <tableColumn id="17" xr3:uid="{00000000-0010-0000-0900-000011000000}" name="Número de Plazas HSM" dataDxfId="125"/>
    <tableColumn id="18" xr3:uid="{00000000-0010-0000-0900-000012000000}" name="Monto total autorizado" dataDxfId="124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A000000}" name="Tabla16" displayName="Tabla16" ref="B14:R37" totalsRowShown="0" headerRowDxfId="123" dataDxfId="122" tableBorderDxfId="121">
  <autoFilter ref="B14:R37" xr:uid="{00000000-0009-0000-0100-00000E000000}"/>
  <tableColumns count="17">
    <tableColumn id="1" xr3:uid="{00000000-0010-0000-0A00-000001000000}" name="Identificador origen presupuestal de la plaza" dataDxfId="120" dataCellStyle="Normal 2 2"/>
    <tableColumn id="2" xr3:uid="{00000000-0010-0000-0A00-000002000000}" name="Clave de categoría" dataDxfId="119"/>
    <tableColumn id="3" xr3:uid="{00000000-0010-0000-0A00-000003000000}" name="Descripción de la categoría" dataDxfId="118"/>
    <tableColumn id="4" xr3:uid="{00000000-0010-0000-0A00-000004000000}" name="Tipo de contratación" dataDxfId="117"/>
    <tableColumn id="5" xr3:uid="{00000000-0010-0000-0A00-000005000000}" name="Tipo de categoría" dataDxfId="116"/>
    <tableColumn id="6" xr3:uid="{00000000-0010-0000-0A00-000006000000}" name="Clave de concepto de pago" dataDxfId="115"/>
    <tableColumn id="7" xr3:uid="{00000000-0010-0000-0A00-000007000000}" name="Clave de nivel de puesto" dataDxfId="114"/>
    <tableColumn id="8" xr3:uid="{00000000-0010-0000-0A00-000008000000}" name="Clave de nivel de sueldo" dataDxfId="113"/>
    <tableColumn id="9" xr3:uid="{00000000-0010-0000-0A00-000009000000}" name="Inicio de vigencia del sueldo" dataDxfId="112"/>
    <tableColumn id="10" xr3:uid="{00000000-0010-0000-0A00-00000A000000}" name="Fin de vigencia del sueldo" dataDxfId="111"/>
    <tableColumn id="11" xr3:uid="{00000000-0010-0000-0A00-00000B000000}" name="Monto Mensual Jornada ó de HSM_x000a_Zona A" dataDxfId="110"/>
    <tableColumn id="12" xr3:uid="{00000000-0010-0000-0A00-00000C000000}" name="Monto Mensual Jornada ó de HSM_x000a_Zona B" dataDxfId="109"/>
    <tableColumn id="13" xr3:uid="{00000000-0010-0000-0A00-00000D000000}" name="Monto Mensual Jornada ó de HSM_x000a_Zona C" dataDxfId="108"/>
    <tableColumn id="14" xr3:uid="{00000000-0010-0000-0A00-00000E000000}" name="Horas _x000a_de compatibilidad" dataDxfId="107"/>
    <tableColumn id="15" xr3:uid="{00000000-0010-0000-0A00-00000F000000}" name="Horas de servicio (HSM)" dataDxfId="106"/>
    <tableColumn id="16" xr3:uid="{00000000-0010-0000-0A00-000010000000}" name="Horas de docencia" dataDxfId="105"/>
    <tableColumn id="17" xr3:uid="{00000000-0010-0000-0A00-000011000000}" name="Fecha de actualización" dataDxfId="104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B000000}" name="Tabla17" displayName="Tabla17" ref="B13:K82" totalsRowShown="0" headerRowDxfId="103" dataDxfId="101" headerRowBorderDxfId="102" tableBorderDxfId="100">
  <autoFilter ref="B13:K82" xr:uid="{00000000-0009-0000-0100-00000F000000}"/>
  <tableColumns count="10">
    <tableColumn id="1" xr3:uid="{00000000-0010-0000-0B00-000001000000}" name="Identificador origen presupuestal de la plaza" dataDxfId="99"/>
    <tableColumn id="2" xr3:uid="{00000000-0010-0000-0B00-000002000000}" name="Tipo de concepto de pago " dataDxfId="98"/>
    <tableColumn id="3" xr3:uid="{00000000-0010-0000-0B00-000003000000}" name="Origen de financiamiento del concepto de percepciones." dataDxfId="97"/>
    <tableColumn id="4" xr3:uid="{00000000-0010-0000-0B00-000004000000}" name="Porcentaje de participación federal por fuente de recursos" dataDxfId="96"/>
    <tableColumn id="5" xr3:uid="{00000000-0010-0000-0B00-000005000000}" name="Grupo al que pertenece concepto de pago (Percepción y/o Deducción)" dataDxfId="95"/>
    <tableColumn id="6" xr3:uid="{00000000-0010-0000-0B00-000006000000}" name="Clave de concepto de pago" dataDxfId="94"/>
    <tableColumn id="7" xr3:uid="{00000000-0010-0000-0B00-000007000000}" name="Descripción del concepto de pago " dataDxfId="93"/>
    <tableColumn id="8" xr3:uid="{00000000-0010-0000-0B00-000008000000}" name="Partida presupuestal" dataDxfId="92"/>
    <tableColumn id="9" xr3:uid="{00000000-0010-0000-0B00-000009000000}" name="Fecha del" dataDxfId="91"/>
    <tableColumn id="10" xr3:uid="{00000000-0010-0000-0B00-00000A000000}" name="Fecha  al" dataDxfId="90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C000000}" name="Tabla18" displayName="Tabla18" ref="B15:H19" totalsRowShown="0" headerRowDxfId="89" dataDxfId="88" tableBorderDxfId="87">
  <autoFilter ref="B15:H19" xr:uid="{00000000-0009-0000-0100-000010000000}"/>
  <tableColumns count="7">
    <tableColumn id="1" xr3:uid="{00000000-0010-0000-0C00-000001000000}" name="Entidad Federativa" dataDxfId="86"/>
    <tableColumn id="2" xr3:uid="{00000000-0010-0000-0C00-000002000000}" name="RFC" dataDxfId="85"/>
    <tableColumn id="3" xr3:uid="{00000000-0010-0000-0C00-000003000000}" name="CURP" dataDxfId="84"/>
    <tableColumn id="4" xr3:uid="{00000000-0010-0000-0C00-000004000000}" name="NOMBRE TRABAJADOR" dataDxfId="83"/>
    <tableColumn id="6" xr3:uid="{00000000-0010-0000-0C00-000006000000}" name="Sin RFC o erroneo" dataDxfId="82"/>
    <tableColumn id="7" xr3:uid="{00000000-0010-0000-0C00-000007000000}" name="RFC Sin Homoclave" dataDxfId="81"/>
    <tableColumn id="8" xr3:uid="{00000000-0010-0000-0C00-000008000000}" name="Sin CURP o Erronea" dataDxfId="80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D000000}" name="Tabla19" displayName="Tabla19" ref="B14:S17" totalsRowShown="0" dataDxfId="79" tableBorderDxfId="78">
  <autoFilter ref="B14:S17" xr:uid="{00000000-0009-0000-0100-000011000000}"/>
  <tableColumns count="18">
    <tableColumn id="1" xr3:uid="{00000000-0010-0000-0D00-000001000000}" name="Entidad Federativa" dataDxfId="77"/>
    <tableColumn id="2" xr3:uid="{00000000-0010-0000-0D00-000002000000}" name="Municipio" dataDxfId="76"/>
    <tableColumn id="3" xr3:uid="{00000000-0010-0000-0D00-000003000000}" name="Localidad" dataDxfId="75"/>
    <tableColumn id="4" xr3:uid="{00000000-0010-0000-0D00-000004000000}" name="RFC" dataDxfId="74"/>
    <tableColumn id="5" xr3:uid="{00000000-0010-0000-0D00-000005000000}" name="CURP" dataDxfId="73"/>
    <tableColumn id="6" xr3:uid="{00000000-0010-0000-0D00-000006000000}" name="Nombre del Trabajador" dataDxfId="72"/>
    <tableColumn id="7" xr3:uid="{00000000-0010-0000-0D00-000007000000}" name="Clave integrada" dataDxfId="71"/>
    <tableColumn id="8" xr3:uid="{00000000-0010-0000-0D00-000008000000}" name="Partida Presupuestal" dataDxfId="70"/>
    <tableColumn id="9" xr3:uid="{00000000-0010-0000-0D00-000009000000}" name="Código de Pago" dataDxfId="69"/>
    <tableColumn id="10" xr3:uid="{00000000-0010-0000-0D00-00000A000000}" name="Clave de Unidad" dataDxfId="68"/>
    <tableColumn id="11" xr3:uid="{00000000-0010-0000-0D00-00000B000000}" name="Clave de Sub Unidad" dataDxfId="67"/>
    <tableColumn id="12" xr3:uid="{00000000-0010-0000-0D00-00000C000000}" name="Clave de Categoría" dataDxfId="66"/>
    <tableColumn id="13" xr3:uid="{00000000-0010-0000-0D00-00000D000000}" name="Horas semana mes" dataDxfId="65"/>
    <tableColumn id="14" xr3:uid="{00000000-0010-0000-0D00-00000E000000}" name="Número de Plaza" dataDxfId="64"/>
    <tableColumn id="15" xr3:uid="{00000000-0010-0000-0D00-00000F000000}" name="Clave CT" dataDxfId="63"/>
    <tableColumn id="16" xr3:uid="{00000000-0010-0000-0D00-000010000000}" name="Nombre CT" dataDxfId="62"/>
    <tableColumn id="17" xr3:uid="{00000000-0010-0000-0D00-000011000000}" name="Periodo en el CT_x000a_Desde" dataDxfId="61"/>
    <tableColumn id="18" xr3:uid="{00000000-0010-0000-0D00-000012000000}" name="Periodo en el CTH_x000a_asta" dataDxfId="60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la20" displayName="Tabla20" ref="B14:T17" totalsRowShown="0" headerRowDxfId="59" dataDxfId="58" tableBorderDxfId="57">
  <autoFilter ref="B14:T17" xr:uid="{00000000-0009-0000-0100-000012000000}"/>
  <tableColumns count="19">
    <tableColumn id="1" xr3:uid="{00000000-0010-0000-0E00-000001000000}" name="Entidad Federativa" dataDxfId="56"/>
    <tableColumn id="2" xr3:uid="{00000000-0010-0000-0E00-000002000000}" name="RFC" dataDxfId="55"/>
    <tableColumn id="3" xr3:uid="{00000000-0010-0000-0E00-000003000000}" name="CURP" dataDxfId="54"/>
    <tableColumn id="4" xr3:uid="{00000000-0010-0000-0E00-000004000000}" name="Nombre" dataDxfId="53"/>
    <tableColumn id="5" xr3:uid="{00000000-0010-0000-0E00-000005000000}" name="Clave integrada" dataDxfId="52"/>
    <tableColumn id="6" xr3:uid="{00000000-0010-0000-0E00-000006000000}" name="Partida Presupuestal" dataDxfId="51"/>
    <tableColumn id="7" xr3:uid="{00000000-0010-0000-0E00-000007000000}" name="Código de Pago" dataDxfId="50"/>
    <tableColumn id="8" xr3:uid="{00000000-0010-0000-0E00-000008000000}" name="Clave de Unidad" dataDxfId="49"/>
    <tableColumn id="9" xr3:uid="{00000000-0010-0000-0E00-000009000000}" name="Clave de Sub Unidad" dataDxfId="48"/>
    <tableColumn id="10" xr3:uid="{00000000-0010-0000-0E00-00000A000000}" name="Clave de Categoría" dataDxfId="47"/>
    <tableColumn id="11" xr3:uid="{00000000-0010-0000-0E00-00000B000000}" name="Horas semana mes" dataDxfId="46"/>
    <tableColumn id="12" xr3:uid="{00000000-0010-0000-0E00-00000C000000}" name="Número de plaza" dataDxfId="45"/>
    <tableColumn id="13" xr3:uid="{00000000-0010-0000-0E00-00000D000000}" name="CT" dataDxfId="44"/>
    <tableColumn id="14" xr3:uid="{00000000-0010-0000-0E00-00000E000000}" name="Nombre CT" dataDxfId="43"/>
    <tableColumn id="15" xr3:uid="{00000000-0010-0000-0E00-00000F000000}" name="Turno CT" dataDxfId="42"/>
    <tableColumn id="16" xr3:uid="{00000000-0010-0000-0E00-000010000000}" name="Periodo_x000a_Desde" dataDxfId="41"/>
    <tableColumn id="17" xr3:uid="{00000000-0010-0000-0E00-000011000000}" name="Periodo_x000a_Hasta" dataDxfId="40"/>
    <tableColumn id="18" xr3:uid="{00000000-0010-0000-0E00-000012000000}" name="Total de Horas en el CT" dataDxfId="39"/>
    <tableColumn id="19" xr3:uid="{00000000-0010-0000-0E00-000013000000}" name="Horas de compatibilidad de la categoría" dataDxfId="38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la21" displayName="Tabla21" ref="B15:T18" totalsRowShown="0" headerRowDxfId="37" dataDxfId="36" tableBorderDxfId="35">
  <autoFilter ref="B15:T18" xr:uid="{00000000-0009-0000-0100-000013000000}"/>
  <tableColumns count="19">
    <tableColumn id="1" xr3:uid="{00000000-0010-0000-0F00-000001000000}" name="Entidad Federativa" dataDxfId="34"/>
    <tableColumn id="2" xr3:uid="{00000000-0010-0000-0F00-000002000000}" name="R.F.C." dataDxfId="33"/>
    <tableColumn id="3" xr3:uid="{00000000-0010-0000-0F00-000003000000}" name="CURP" dataDxfId="32"/>
    <tableColumn id="4" xr3:uid="{00000000-0010-0000-0F00-000004000000}" name="Nombre" dataDxfId="31"/>
    <tableColumn id="5" xr3:uid="{00000000-0010-0000-0F00-000005000000}" name="Clave integrada" dataDxfId="30"/>
    <tableColumn id="6" xr3:uid="{00000000-0010-0000-0F00-000006000000}" name="Partida Presupuestal" dataDxfId="29"/>
    <tableColumn id="7" xr3:uid="{00000000-0010-0000-0F00-000007000000}" name="Código de Pago" dataDxfId="28"/>
    <tableColumn id="8" xr3:uid="{00000000-0010-0000-0F00-000008000000}" name="Clave de Unidad" dataDxfId="27"/>
    <tableColumn id="9" xr3:uid="{00000000-0010-0000-0F00-000009000000}" name="Clave de Sub Unidad" dataDxfId="26"/>
    <tableColumn id="10" xr3:uid="{00000000-0010-0000-0F00-00000A000000}" name="Clave de Categoría" dataDxfId="25"/>
    <tableColumn id="11" xr3:uid="{00000000-0010-0000-0F00-00000B000000}" name="Horas Semana Mes " dataDxfId="24"/>
    <tableColumn id="12" xr3:uid="{00000000-0010-0000-0F00-00000C000000}" name="No. de plaza" dataDxfId="23"/>
    <tableColumn id="13" xr3:uid="{00000000-0010-0000-0F00-00000D000000}" name="CT" dataDxfId="22"/>
    <tableColumn id="14" xr3:uid="{00000000-0010-0000-0F00-00000E000000}" name="Nombre CT" dataDxfId="21"/>
    <tableColumn id="15" xr3:uid="{00000000-0010-0000-0F00-00000F000000}" name="Periodo_x000a_Desde" dataDxfId="20"/>
    <tableColumn id="16" xr3:uid="{00000000-0010-0000-0F00-000010000000}" name="Periodo_x000a_Hasta" dataDxfId="19"/>
    <tableColumn id="17" xr3:uid="{00000000-0010-0000-0F00-000011000000}" name="Monto de Remuneraciones Mensuales " dataDxfId="18"/>
    <tableColumn id="18" xr3:uid="{00000000-0010-0000-0F00-000012000000}" name="Monto de referencia" dataDxfId="17"/>
    <tableColumn id="19" xr3:uid="{00000000-0010-0000-0F00-000013000000}" name="Diferencia_x000a_(R-S)" dataDxfId="16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4:U18" totalsRowShown="0" headerRowDxfId="295" dataDxfId="294" tableBorderDxfId="293">
  <autoFilter ref="B14:U18" xr:uid="{00000000-0009-0000-0100-000002000000}"/>
  <tableColumns count="20">
    <tableColumn id="1" xr3:uid="{00000000-0010-0000-0100-000001000000}" name="Entidad Federativa" dataDxfId="15"/>
    <tableColumn id="2" xr3:uid="{00000000-0010-0000-0100-000002000000}" name="R.F.C." dataDxfId="14"/>
    <tableColumn id="3" xr3:uid="{00000000-0010-0000-0100-000003000000}" name="CURP" dataDxfId="12"/>
    <tableColumn id="4" xr3:uid="{00000000-0010-0000-0100-000004000000}" name="NOMBRE" dataDxfId="13"/>
    <tableColumn id="5" xr3:uid="{00000000-0010-0000-0100-000005000000}" name="Clave integrada" dataDxfId="292"/>
    <tableColumn id="6" xr3:uid="{00000000-0010-0000-0100-000006000000}" name="Partida Presupuestal" dataDxfId="291"/>
    <tableColumn id="7" xr3:uid="{00000000-0010-0000-0100-000007000000}" name="Código de Pago" dataDxfId="290"/>
    <tableColumn id="8" xr3:uid="{00000000-0010-0000-0100-000008000000}" name="Clave de Unidad" dataDxfId="289"/>
    <tableColumn id="9" xr3:uid="{00000000-0010-0000-0100-000009000000}" name="Clave de Sub Unidad" dataDxfId="288"/>
    <tableColumn id="10" xr3:uid="{00000000-0010-0000-0100-00000A000000}" name="Clave de Categoría" dataDxfId="287"/>
    <tableColumn id="11" xr3:uid="{00000000-0010-0000-0100-00000B000000}" name="Horas Semana Mes " dataDxfId="286"/>
    <tableColumn id="12" xr3:uid="{00000000-0010-0000-0100-00000C000000}" name="Número de Plaza" dataDxfId="285"/>
    <tableColumn id="13" xr3:uid="{00000000-0010-0000-0100-00000D000000}" name="Periodo Licencia_x000a_Inicio" dataDxfId="284"/>
    <tableColumn id="14" xr3:uid="{00000000-0010-0000-0100-00000E000000}" name="Periodo Licencia_x000a_Conclusión" dataDxfId="283"/>
    <tableColumn id="15" xr3:uid="{00000000-0010-0000-0100-00000F000000}" name="Percepciones pagadas en el Periodo de la Licencia con Presupuesto Federal*" dataDxfId="282"/>
    <tableColumn id="16" xr3:uid="{00000000-0010-0000-0100-000010000000}" name="Percepciones pagadas en el Periodo de la Licencia con Presupuesto de otra fuente*" dataDxfId="281" dataCellStyle="Millares"/>
    <tableColumn id="17" xr3:uid="{00000000-0010-0000-0100-000011000000}" name="Clave CT Origen" dataDxfId="280"/>
    <tableColumn id="18" xr3:uid="{00000000-0010-0000-0100-000012000000}" name="Licencia_x000a_Clave" dataDxfId="279"/>
    <tableColumn id="19" xr3:uid="{00000000-0010-0000-0100-000013000000}" name="Licencia_x000a_Tipo" dataDxfId="278"/>
    <tableColumn id="20" xr3:uid="{00000000-0010-0000-0100-000014000000}" name="Descripción de la Licencia" dataDxfId="277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10" displayName="Tabla10" ref="B14:S21" totalsRowShown="0" headerRowDxfId="276" headerRowBorderDxfId="275" totalsRowBorderDxfId="274">
  <autoFilter ref="B14:S21" xr:uid="{00000000-0009-0000-0100-000003000000}"/>
  <tableColumns count="18">
    <tableColumn id="1" xr3:uid="{00000000-0010-0000-0200-000001000000}" name="Entidad Federativa" dataDxfId="273"/>
    <tableColumn id="2" xr3:uid="{00000000-0010-0000-0200-000002000000}" name="RFC" dataDxfId="272"/>
    <tableColumn id="3" xr3:uid="{00000000-0010-0000-0200-000003000000}" name="CURP" dataDxfId="271"/>
    <tableColumn id="4" xr3:uid="{00000000-0010-0000-0200-000004000000}" name="Nombre" dataDxfId="270"/>
    <tableColumn id="5" xr3:uid="{00000000-0010-0000-0200-000005000000}" name="Partida Presupuestal" dataDxfId="269"/>
    <tableColumn id="6" xr3:uid="{00000000-0010-0000-0200-000006000000}" name="Código de Pago" dataDxfId="268"/>
    <tableColumn id="7" xr3:uid="{00000000-0010-0000-0200-000007000000}" name="Clave de Unidad" dataDxfId="267"/>
    <tableColumn id="8" xr3:uid="{00000000-0010-0000-0200-000008000000}" name="Clave de Sub Unidad" dataDxfId="266"/>
    <tableColumn id="9" xr3:uid="{00000000-0010-0000-0200-000009000000}" name="Clave de Categoría" dataDxfId="265"/>
    <tableColumn id="10" xr3:uid="{00000000-0010-0000-0200-00000A000000}" name="Horas semana mes" dataDxfId="264"/>
    <tableColumn id="11" xr3:uid="{00000000-0010-0000-0200-00000B000000}" name="Número de plaza" dataDxfId="263"/>
    <tableColumn id="12" xr3:uid="{00000000-0010-0000-0200-00000C000000}" name="Clave de Centro de Trabajo" dataDxfId="262"/>
    <tableColumn id="13" xr3:uid="{00000000-0010-0000-0200-00000D000000}" name="Fecha de emisión de pago" dataDxfId="261"/>
    <tableColumn id="14" xr3:uid="{00000000-0010-0000-0200-00000E000000}" name="Motivo del Pago Retroactivo" dataDxfId="260"/>
    <tableColumn id="15" xr3:uid="{00000000-0010-0000-0200-00000F000000}" name="Periodo pagado_x000a_Desde" dataDxfId="259"/>
    <tableColumn id="16" xr3:uid="{00000000-0010-0000-0200-000010000000}" name="Periodo pagado_x000a_Hasta" dataDxfId="258"/>
    <tableColumn id="17" xr3:uid="{00000000-0010-0000-0200-000011000000}" name="Días transcurridos para el pago" dataDxfId="257"/>
    <tableColumn id="18" xr3:uid="{00000000-0010-0000-0200-000012000000}" name="Percepciones pagadas en el periodo reportado *" dataDxfId="256" dataCellStyle="Millares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11" displayName="Tabla11" ref="B15:Y171" totalsRowShown="0" headerRowDxfId="255" dataDxfId="254" tableBorderDxfId="253">
  <tableColumns count="24">
    <tableColumn id="1" xr3:uid="{00000000-0010-0000-0300-000001000000}" name="Entidad Federativa" dataDxfId="11"/>
    <tableColumn id="2" xr3:uid="{00000000-0010-0000-0300-000002000000}" name="RFC" dataDxfId="10"/>
    <tableColumn id="3" xr3:uid="{00000000-0010-0000-0300-000003000000}" name="CURP" dataDxfId="8"/>
    <tableColumn id="4" xr3:uid="{00000000-0010-0000-0300-000004000000}" name="Nombre" dataDxfId="9"/>
    <tableColumn id="5" xr3:uid="{00000000-0010-0000-0300-000005000000}" name="Centros de Trabajo" dataDxfId="252"/>
    <tableColumn id="6" xr3:uid="{00000000-0010-0000-0300-000006000000}" name="Jornada" dataDxfId="251"/>
    <tableColumn id="7" xr3:uid="{00000000-0010-0000-0300-000007000000}" name="HSM" dataDxfId="250"/>
    <tableColumn id="8" xr3:uid="{00000000-0010-0000-0300-000008000000}" name="Honorarios" dataDxfId="249"/>
    <tableColumn id="9" xr3:uid="{00000000-0010-0000-0300-000009000000}" name="Jornada2" dataDxfId="248"/>
    <tableColumn id="10" xr3:uid="{00000000-0010-0000-0300-00000A000000}" name="HSM3" dataDxfId="247"/>
    <tableColumn id="11" xr3:uid="{00000000-0010-0000-0300-00000B000000}" name="Honorarios4" dataDxfId="246"/>
    <tableColumn id="12" xr3:uid="{00000000-0010-0000-0300-00000C000000}" name="Jornada5" dataDxfId="245"/>
    <tableColumn id="13" xr3:uid="{00000000-0010-0000-0300-00000D000000}" name="HSM6" dataDxfId="244"/>
    <tableColumn id="14" xr3:uid="{00000000-0010-0000-0300-00000E000000}" name="Honorarios7" dataDxfId="243"/>
    <tableColumn id="15" xr3:uid="{00000000-0010-0000-0300-00000F000000}" name="Jornada8" dataDxfId="242"/>
    <tableColumn id="16" xr3:uid="{00000000-0010-0000-0300-000010000000}" name="HSM9" dataDxfId="241"/>
    <tableColumn id="17" xr3:uid="{00000000-0010-0000-0300-000011000000}" name="Honorarios10" dataDxfId="240"/>
    <tableColumn id="18" xr3:uid="{00000000-0010-0000-0300-000012000000}" name="Jornada11" dataDxfId="239"/>
    <tableColumn id="19" xr3:uid="{00000000-0010-0000-0300-000013000000}" name="HSM12" dataDxfId="238"/>
    <tableColumn id="20" xr3:uid="{00000000-0010-0000-0300-000014000000}" name="Honorarios13" dataDxfId="237"/>
    <tableColumn id="21" xr3:uid="{00000000-0010-0000-0300-000015000000}" name="Total plazas Jornada" dataDxfId="236"/>
    <tableColumn id="22" xr3:uid="{00000000-0010-0000-0300-000016000000}" name="Total _x000a_HSM" dataDxfId="235"/>
    <tableColumn id="23" xr3:uid="{00000000-0010-0000-0300-000017000000}" name="Total de Honorarios" dataDxfId="234"/>
    <tableColumn id="25" xr3:uid="{00000000-0010-0000-0300-000019000000}" name="Columna1" dataDxfId="233" dataCellStyle="Millares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12" displayName="Tabla12" ref="B14:V170" totalsRowShown="0" headerRowDxfId="232" tableBorderDxfId="231">
  <sortState xmlns:xlrd2="http://schemas.microsoft.com/office/spreadsheetml/2017/richdata2" ref="B16:V223">
    <sortCondition ref="N16:N223"/>
    <sortCondition ref="L16:L223"/>
    <sortCondition ref="M16:M223"/>
    <sortCondition ref="P16:P223"/>
  </sortState>
  <tableColumns count="21">
    <tableColumn id="1" xr3:uid="{00000000-0010-0000-0400-000001000000}" name="Entidad Federativa" dataDxfId="230"/>
    <tableColumn id="2" xr3:uid="{00000000-0010-0000-0400-000002000000}" name="Clave CT" dataDxfId="229"/>
    <tableColumn id="3" xr3:uid="{00000000-0010-0000-0400-000003000000}" name="Turno" dataDxfId="7"/>
    <tableColumn id="4" xr3:uid="{00000000-0010-0000-0400-000004000000}" name="RFC" dataDxfId="6"/>
    <tableColumn id="5" xr3:uid="{00000000-0010-0000-0400-000005000000}" name="CURP" dataDxfId="4"/>
    <tableColumn id="6" xr3:uid="{00000000-0010-0000-0400-000006000000}" name="Nombre" dataDxfId="5"/>
    <tableColumn id="7" xr3:uid="{00000000-0010-0000-0400-000007000000}" name="Funcion Real" dataDxfId="228"/>
    <tableColumn id="8" xr3:uid="{00000000-0010-0000-0400-000008000000}" name="Horas que labora en el Centro de Trabajo" dataDxfId="227"/>
    <tableColumn id="11" xr3:uid="{00000000-0010-0000-0400-00000B000000}" name="Partida Presupuestal" dataDxfId="226"/>
    <tableColumn id="12" xr3:uid="{00000000-0010-0000-0400-00000C000000}" name="Código de Pago" dataDxfId="225"/>
    <tableColumn id="13" xr3:uid="{00000000-0010-0000-0400-00000D000000}" name="Clave de Unidad" dataDxfId="224"/>
    <tableColumn id="14" xr3:uid="{00000000-0010-0000-0400-00000E000000}" name="Clave de Sub Unidad" dataDxfId="223"/>
    <tableColumn id="15" xr3:uid="{00000000-0010-0000-0400-00000F000000}" name="Clave de Categoría" dataDxfId="222"/>
    <tableColumn id="16" xr3:uid="{00000000-0010-0000-0400-000010000000}" name="Horas semana mes" dataDxfId="221"/>
    <tableColumn id="17" xr3:uid="{00000000-0010-0000-0400-000011000000}" name="Número de plaza" dataDxfId="220"/>
    <tableColumn id="18" xr3:uid="{00000000-0010-0000-0400-000012000000}" name="Tipo de Categoría" dataDxfId="219"/>
    <tableColumn id="19" xr3:uid="{00000000-0010-0000-0400-000013000000}" name="Identificador de Contrato de Honorarios" dataDxfId="218"/>
    <tableColumn id="20" xr3:uid="{00000000-0010-0000-0400-000014000000}" name="Periodo de efecto de pago en el trimestre_x000a_Inicial" dataDxfId="217"/>
    <tableColumn id="21" xr3:uid="{00000000-0010-0000-0400-000015000000}" name="Periodo de efecto de pago en el trimestre_x000a_Termino" dataDxfId="216"/>
    <tableColumn id="22" xr3:uid="{00000000-0010-0000-0400-000016000000}" name="Percepciones pagadas en el Periodo de Comisión con Presupuesto Federal*" dataDxfId="215"/>
    <tableColumn id="23" xr3:uid="{00000000-0010-0000-0400-000017000000}" name="Percepciones pagadas en el Periodo de Comisión con Presupuesto de otra fuente*" dataDxfId="214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13" displayName="Tabla13" ref="B13:S18" totalsRowShown="0" headerRowDxfId="213" tableBorderDxfId="212">
  <sortState xmlns:xlrd2="http://schemas.microsoft.com/office/spreadsheetml/2017/richdata2" ref="B16:S17">
    <sortCondition ref="K16:K17"/>
    <sortCondition ref="M16:M17"/>
  </sortState>
  <tableColumns count="18">
    <tableColumn id="1" xr3:uid="{00000000-0010-0000-0500-000001000000}" name="Columna1" dataDxfId="3"/>
    <tableColumn id="2" xr3:uid="{00000000-0010-0000-0500-000002000000}" name="Columna2" dataDxfId="2"/>
    <tableColumn id="3" xr3:uid="{00000000-0010-0000-0500-000003000000}" name="Columna3" dataDxfId="0"/>
    <tableColumn id="4" xr3:uid="{00000000-0010-0000-0500-000004000000}" name="Columna4" dataDxfId="1"/>
    <tableColumn id="5" xr3:uid="{00000000-0010-0000-0500-000005000000}" name="Columna5" dataDxfId="211"/>
    <tableColumn id="8" xr3:uid="{00000000-0010-0000-0500-000008000000}" name="Columna6" dataDxfId="210" dataCellStyle="Normal 2 2"/>
    <tableColumn id="9" xr3:uid="{00000000-0010-0000-0500-000009000000}" name="Columna7" dataDxfId="209" dataCellStyle="Normal 2 2"/>
    <tableColumn id="10" xr3:uid="{00000000-0010-0000-0500-00000A000000}" name="Columna8" dataDxfId="208"/>
    <tableColumn id="11" xr3:uid="{00000000-0010-0000-0500-00000B000000}" name="Columna9" dataDxfId="207"/>
    <tableColumn id="12" xr3:uid="{00000000-0010-0000-0500-00000C000000}" name="Columna10" dataDxfId="206" dataCellStyle="Normal 2 2"/>
    <tableColumn id="13" xr3:uid="{00000000-0010-0000-0500-00000D000000}" name="Columna11" dataDxfId="205" dataCellStyle="Normal 2 2"/>
    <tableColumn id="14" xr3:uid="{00000000-0010-0000-0500-00000E000000}" name="Columna12" dataDxfId="204" dataCellStyle="Normal 2 2"/>
    <tableColumn id="15" xr3:uid="{00000000-0010-0000-0500-00000F000000}" name="Columna13" dataDxfId="203" dataCellStyle="Normal 2 2"/>
    <tableColumn id="16" xr3:uid="{00000000-0010-0000-0500-000010000000}" name="Columna14" dataDxfId="202" dataCellStyle="Normal 2 2"/>
    <tableColumn id="17" xr3:uid="{00000000-0010-0000-0500-000011000000}" name="Columna15" dataDxfId="201"/>
    <tableColumn id="18" xr3:uid="{00000000-0010-0000-0500-000012000000}" name="Columna16" dataDxfId="200" dataCellStyle="Normal 2 2"/>
    <tableColumn id="19" xr3:uid="{00000000-0010-0000-0500-000013000000}" name="Columna17" dataDxfId="199" dataCellStyle="Normal 2 2"/>
    <tableColumn id="20" xr3:uid="{00000000-0010-0000-0500-000014000000}" name="Columna18" dataDxfId="198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a4" displayName="Tabla4" ref="B14:Q17" totalsRowShown="0" headerRowDxfId="197" dataDxfId="196" tableBorderDxfId="195">
  <autoFilter ref="B14:Q17" xr:uid="{00000000-0009-0000-0100-000009000000}"/>
  <tableColumns count="16">
    <tableColumn id="1" xr3:uid="{00000000-0010-0000-0600-000001000000}" name="Entidad Federativa" dataDxfId="194"/>
    <tableColumn id="2" xr3:uid="{00000000-0010-0000-0600-000002000000}" name="R.F.C." dataDxfId="193"/>
    <tableColumn id="3" xr3:uid="{00000000-0010-0000-0600-000003000000}" name="CURP" dataDxfId="192"/>
    <tableColumn id="4" xr3:uid="{00000000-0010-0000-0600-000004000000}" name="NOMBRE" dataDxfId="191"/>
    <tableColumn id="5" xr3:uid="{00000000-0010-0000-0600-000005000000}" name="Clave Centro de Trabajo" dataDxfId="190"/>
    <tableColumn id="6" xr3:uid="{00000000-0010-0000-0600-000006000000}" name="Última(s) ó Penultima(s) Plaza(s) Ocupada(s)_x000a_(*)" dataDxfId="189"/>
    <tableColumn id="7" xr3:uid="{00000000-0010-0000-0600-000007000000}" name="Partida Presupuestal" dataDxfId="188"/>
    <tableColumn id="8" xr3:uid="{00000000-0010-0000-0600-000008000000}" name="Código de Pago" dataDxfId="187"/>
    <tableColumn id="9" xr3:uid="{00000000-0010-0000-0600-000009000000}" name="Clave de Unidad" dataDxfId="186"/>
    <tableColumn id="10" xr3:uid="{00000000-0010-0000-0600-00000A000000}" name="Clave de Sub Unidad" dataDxfId="185"/>
    <tableColumn id="11" xr3:uid="{00000000-0010-0000-0600-00000B000000}" name="Clave de Categoría" dataDxfId="184"/>
    <tableColumn id="12" xr3:uid="{00000000-0010-0000-0600-00000C000000}" name="Horas Semana Mes " dataDxfId="183"/>
    <tableColumn id="13" xr3:uid="{00000000-0010-0000-0600-00000D000000}" name="Número de Plaza" dataDxfId="182"/>
    <tableColumn id="14" xr3:uid="{00000000-0010-0000-0600-00000E000000}" name="Periodo ocupado_x000a_Inicio" dataDxfId="181"/>
    <tableColumn id="15" xr3:uid="{00000000-0010-0000-0600-00000F000000}" name="Periodo ocupado_x000a_Conclusión" dataDxfId="180"/>
    <tableColumn id="16" xr3:uid="{00000000-0010-0000-0600-000010000000}" name="Quincena de inicio de jubilación" dataDxfId="179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a5" displayName="Tabla5" ref="B14:R18" totalsRowShown="0" headerRowDxfId="178" dataDxfId="177" tableBorderDxfId="176">
  <autoFilter ref="B14:R18" xr:uid="{00000000-0009-0000-0100-00000A000000}"/>
  <tableColumns count="17">
    <tableColumn id="1" xr3:uid="{00000000-0010-0000-0700-000001000000}" name="Entidad Federativa" dataDxfId="175"/>
    <tableColumn id="2" xr3:uid="{00000000-0010-0000-0700-000002000000}" name="R.F.C." dataDxfId="174"/>
    <tableColumn id="3" xr3:uid="{00000000-0010-0000-0700-000003000000}" name="CURP" dataDxfId="173"/>
    <tableColumn id="4" xr3:uid="{00000000-0010-0000-0700-000004000000}" name="NOMBRE" dataDxfId="172"/>
    <tableColumn id="5" xr3:uid="{00000000-0010-0000-0700-000005000000}" name="Clave integrada" dataDxfId="171"/>
    <tableColumn id="6" xr3:uid="{00000000-0010-0000-0700-000006000000}" name="Partida Presupuestal" dataDxfId="170"/>
    <tableColumn id="7" xr3:uid="{00000000-0010-0000-0700-000007000000}" name="Código de Pago" dataDxfId="169"/>
    <tableColumn id="8" xr3:uid="{00000000-0010-0000-0700-000008000000}" name="Clave de Unidad" dataDxfId="168"/>
    <tableColumn id="9" xr3:uid="{00000000-0010-0000-0700-000009000000}" name="Clave de Sub Unidad" dataDxfId="167"/>
    <tableColumn id="10" xr3:uid="{00000000-0010-0000-0700-00000A000000}" name="Clave de Categoría" dataDxfId="166"/>
    <tableColumn id="11" xr3:uid="{00000000-0010-0000-0700-00000B000000}" name="Horas Semana Mes " dataDxfId="165"/>
    <tableColumn id="12" xr3:uid="{00000000-0010-0000-0700-00000C000000}" name="Número de Plaza" dataDxfId="164"/>
    <tableColumn id="13" xr3:uid="{00000000-0010-0000-0700-00000D000000}" name="Periodo Licencia_x000a_Inicio" dataDxfId="163"/>
    <tableColumn id="14" xr3:uid="{00000000-0010-0000-0700-00000E000000}" name="Periodo Licencia_x000a_Conclusión" dataDxfId="162"/>
    <tableColumn id="15" xr3:uid="{00000000-0010-0000-0700-00000F000000}" name="Percepciones pagadas con Presupuesto Federal en el  Periodo reportado*" dataDxfId="161"/>
    <tableColumn id="16" xr3:uid="{00000000-0010-0000-0700-000010000000}" name="Percepciones pagadas con Presupuesto de otra Fuente en el  Periodo reportado*" dataDxfId="160"/>
    <tableColumn id="17" xr3:uid="{00000000-0010-0000-0700-000011000000}" name="Clave CT Origen" dataDxfId="159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8000000}" name="Tabla14" displayName="Tabla14" ref="B14:M17" totalsRowShown="0" headerRowDxfId="158" dataDxfId="157" tableBorderDxfId="156">
  <autoFilter ref="B14:M17" xr:uid="{00000000-0009-0000-0100-00000C000000}"/>
  <tableColumns count="12">
    <tableColumn id="1" xr3:uid="{00000000-0010-0000-0800-000001000000}" name="Entidad Federativa" dataDxfId="155"/>
    <tableColumn id="2" xr3:uid="{00000000-0010-0000-0800-000002000000}" name="Clave Centro de Trabajo" dataDxfId="154"/>
    <tableColumn id="3" xr3:uid="{00000000-0010-0000-0800-000003000000}" name="R.F.C." dataDxfId="153"/>
    <tableColumn id="4" xr3:uid="{00000000-0010-0000-0800-000004000000}" name="CURP" dataDxfId="152"/>
    <tableColumn id="5" xr3:uid="{00000000-0010-0000-0800-000005000000}" name="Nombre" dataDxfId="151"/>
    <tableColumn id="6" xr3:uid="{00000000-0010-0000-0800-000006000000}" name="Identificador del Contrato" dataDxfId="150"/>
    <tableColumn id="7" xr3:uid="{00000000-0010-0000-0800-000007000000}" name="Clave de Categoría" dataDxfId="149"/>
    <tableColumn id="8" xr3:uid="{00000000-0010-0000-0800-000008000000}" name="Horas Semana Mes " dataDxfId="148"/>
    <tableColumn id="9" xr3:uid="{00000000-0010-0000-0800-000009000000}" name="Periodo de Contratación_x000a_Inicio" dataDxfId="147"/>
    <tableColumn id="10" xr3:uid="{00000000-0010-0000-0800-00000A000000}" name="Periodo de Contratación_x000a_Conclusión" dataDxfId="146"/>
    <tableColumn id="11" xr3:uid="{00000000-0010-0000-0800-00000B000000}" name="Función" dataDxfId="145"/>
    <tableColumn id="12" xr3:uid="{00000000-0010-0000-0800-00000C000000}" name="Percepciones pagadas dentro del periodo reportado" dataDxfId="144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S57"/>
  <sheetViews>
    <sheetView showGridLines="0" topLeftCell="A40" zoomScaleNormal="100" workbookViewId="0">
      <selection activeCell="D60" sqref="D60"/>
    </sheetView>
  </sheetViews>
  <sheetFormatPr baseColWidth="10" defaultRowHeight="15" x14ac:dyDescent="0.2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8.42578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 x14ac:dyDescent="0.25">
      <c r="C6" s="1"/>
    </row>
    <row r="9" spans="1:19" ht="15" customHeight="1" x14ac:dyDescent="0.25"/>
    <row r="10" spans="1:19" ht="21" customHeight="1" x14ac:dyDescent="0.25">
      <c r="B10" s="437" t="s">
        <v>0</v>
      </c>
      <c r="C10" s="437"/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</row>
    <row r="11" spans="1:19" ht="21" customHeight="1" x14ac:dyDescent="0.25">
      <c r="B11" s="437"/>
      <c r="C11" s="437"/>
      <c r="D11" s="437"/>
      <c r="E11" s="437"/>
      <c r="F11" s="437"/>
      <c r="G11" s="437"/>
      <c r="H11" s="437"/>
      <c r="I11" s="437"/>
      <c r="J11" s="437"/>
      <c r="K11" s="437"/>
      <c r="L11" s="437"/>
      <c r="M11" s="437"/>
      <c r="N11" s="437"/>
      <c r="O11" s="437"/>
      <c r="P11" s="437"/>
      <c r="Q11" s="437"/>
      <c r="R11" s="437"/>
    </row>
    <row r="12" spans="1:19" ht="21" customHeight="1" x14ac:dyDescent="0.25"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7"/>
      <c r="N12" s="437"/>
      <c r="O12" s="437"/>
      <c r="P12" s="437"/>
      <c r="Q12" s="437"/>
      <c r="R12" s="437"/>
    </row>
    <row r="15" spans="1:19" ht="15" customHeight="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 x14ac:dyDescent="0.3">
      <c r="A16" s="424" t="s">
        <v>1</v>
      </c>
      <c r="B16" s="424"/>
      <c r="C16" s="424"/>
      <c r="D16" s="425" t="s">
        <v>316</v>
      </c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1"/>
    </row>
    <row r="17" spans="1:19" ht="18.75" x14ac:dyDescent="0.3">
      <c r="A17" s="339" t="s">
        <v>2</v>
      </c>
      <c r="D17" s="425" t="s">
        <v>280</v>
      </c>
      <c r="E17" s="425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1"/>
    </row>
    <row r="18" spans="1:19" ht="18.75" x14ac:dyDescent="0.3">
      <c r="A18" s="347" t="s">
        <v>3</v>
      </c>
      <c r="C18" s="328"/>
      <c r="D18" s="425" t="s">
        <v>1220</v>
      </c>
      <c r="E18" s="425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1"/>
    </row>
    <row r="19" spans="1:19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2.25" thickBot="1" x14ac:dyDescent="0.3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317</v>
      </c>
      <c r="Q20" s="2"/>
      <c r="R20" s="3" t="s">
        <v>9</v>
      </c>
      <c r="S20" s="2"/>
    </row>
    <row r="21" spans="1:19" ht="15.75" x14ac:dyDescent="0.2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 x14ac:dyDescent="0.2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75" x14ac:dyDescent="0.2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 x14ac:dyDescent="0.25">
      <c r="A24" s="5">
        <v>1</v>
      </c>
      <c r="B24" s="343" t="s">
        <v>10</v>
      </c>
      <c r="C24" s="431" t="s">
        <v>11</v>
      </c>
      <c r="D24" s="431"/>
      <c r="E24" s="431"/>
      <c r="F24" s="432"/>
      <c r="G24" s="341"/>
      <c r="H24" s="6">
        <f>'A Y  II D3'!C20</f>
        <v>0</v>
      </c>
      <c r="I24" s="7"/>
      <c r="J24" s="6">
        <v>1</v>
      </c>
      <c r="K24" s="7"/>
      <c r="L24" s="6">
        <v>0</v>
      </c>
      <c r="M24" s="6"/>
      <c r="N24" s="6">
        <v>0</v>
      </c>
      <c r="O24" s="6"/>
      <c r="P24" s="351">
        <v>0</v>
      </c>
      <c r="Q24" s="7"/>
      <c r="R24" s="351">
        <v>0</v>
      </c>
      <c r="S24" s="8"/>
    </row>
    <row r="25" spans="1:19" ht="24" customHeight="1" x14ac:dyDescent="0.25">
      <c r="A25" s="5">
        <v>2</v>
      </c>
      <c r="B25" s="343" t="s">
        <v>12</v>
      </c>
      <c r="C25" s="431" t="s">
        <v>13</v>
      </c>
      <c r="D25" s="431"/>
      <c r="E25" s="431"/>
      <c r="F25" s="432"/>
      <c r="G25" s="341"/>
      <c r="H25" s="6">
        <f>'A Y II D4'!C19</f>
        <v>0</v>
      </c>
      <c r="I25" s="7"/>
      <c r="J25" s="6">
        <f>COUNTA(Tabla3[Código de Pago])</f>
        <v>4</v>
      </c>
      <c r="K25" s="7"/>
      <c r="L25" s="6">
        <v>0</v>
      </c>
      <c r="M25" s="6"/>
      <c r="N25" s="6">
        <v>0</v>
      </c>
      <c r="O25" s="6"/>
      <c r="P25" s="351">
        <f>'A Y II D4'!P19</f>
        <v>164483.9</v>
      </c>
      <c r="Q25" s="7"/>
      <c r="R25" s="351">
        <f>'A Y II D4'!P21</f>
        <v>305523.61</v>
      </c>
      <c r="S25" s="8"/>
    </row>
    <row r="26" spans="1:19" ht="42" customHeight="1" x14ac:dyDescent="0.25">
      <c r="A26" s="5">
        <v>3</v>
      </c>
      <c r="B26" s="343" t="s">
        <v>14</v>
      </c>
      <c r="C26" s="433" t="s">
        <v>15</v>
      </c>
      <c r="D26" s="433"/>
      <c r="E26" s="433"/>
      <c r="F26" s="434"/>
      <c r="G26" s="342"/>
      <c r="H26" s="6">
        <f>'B)'!C22</f>
        <v>0</v>
      </c>
      <c r="I26" s="7"/>
      <c r="J26" s="6">
        <v>1</v>
      </c>
      <c r="K26" s="7"/>
      <c r="L26" s="6">
        <v>0</v>
      </c>
      <c r="M26" s="6"/>
      <c r="N26" s="6">
        <v>0</v>
      </c>
      <c r="O26" s="6"/>
      <c r="P26" s="351">
        <v>0</v>
      </c>
      <c r="Q26" s="7"/>
      <c r="R26" s="351">
        <v>0</v>
      </c>
      <c r="S26" s="8"/>
    </row>
    <row r="27" spans="1:19" ht="24" customHeight="1" x14ac:dyDescent="0.25">
      <c r="A27" s="5">
        <v>4</v>
      </c>
      <c r="B27" s="343" t="s">
        <v>16</v>
      </c>
      <c r="C27" s="429" t="s">
        <v>17</v>
      </c>
      <c r="D27" s="429"/>
      <c r="E27" s="429"/>
      <c r="F27" s="430"/>
      <c r="G27" s="341"/>
      <c r="H27" s="6">
        <f>'II B) Y 1'!C172</f>
        <v>156</v>
      </c>
      <c r="I27" s="7"/>
      <c r="J27" s="6">
        <v>1</v>
      </c>
      <c r="K27" s="7"/>
      <c r="L27" s="6">
        <f>H27</f>
        <v>156</v>
      </c>
      <c r="M27" s="6"/>
      <c r="N27" s="6">
        <f>H27</f>
        <v>156</v>
      </c>
      <c r="O27" s="7"/>
      <c r="P27" s="351">
        <f>P28</f>
        <v>9331136.859999992</v>
      </c>
      <c r="Q27" s="7"/>
      <c r="R27" s="351">
        <f>R28</f>
        <v>4439197.990000003</v>
      </c>
      <c r="S27" s="8"/>
    </row>
    <row r="28" spans="1:19" ht="24" customHeight="1" x14ac:dyDescent="0.25">
      <c r="A28" s="5">
        <v>5</v>
      </c>
      <c r="B28" s="343" t="s">
        <v>18</v>
      </c>
      <c r="C28" s="429" t="s">
        <v>19</v>
      </c>
      <c r="D28" s="429"/>
      <c r="E28" s="429"/>
      <c r="F28" s="430"/>
      <c r="G28" s="341"/>
      <c r="H28" s="6">
        <f>'II C y 1_'!P172</f>
        <v>156</v>
      </c>
      <c r="I28" s="7"/>
      <c r="J28" s="6">
        <v>1</v>
      </c>
      <c r="K28" s="7"/>
      <c r="L28" s="6">
        <f>H28</f>
        <v>156</v>
      </c>
      <c r="M28" s="6"/>
      <c r="N28" s="6">
        <f>H28</f>
        <v>156</v>
      </c>
      <c r="O28" s="6"/>
      <c r="P28" s="350">
        <f>'II C y 1_'!U172</f>
        <v>9331136.859999992</v>
      </c>
      <c r="Q28" s="7"/>
      <c r="R28" s="351">
        <f>'II C y 1_'!V174</f>
        <v>4439197.990000003</v>
      </c>
      <c r="S28" s="8"/>
    </row>
    <row r="29" spans="1:19" ht="24" customHeight="1" x14ac:dyDescent="0.25">
      <c r="A29" s="5">
        <v>6</v>
      </c>
      <c r="B29" s="343" t="s">
        <v>20</v>
      </c>
      <c r="C29" s="429" t="s">
        <v>21</v>
      </c>
      <c r="D29" s="429"/>
      <c r="E29" s="429"/>
      <c r="F29" s="430"/>
      <c r="G29" s="341"/>
      <c r="H29" s="6">
        <f>'II D) 2'!C19</f>
        <v>5</v>
      </c>
      <c r="I29" s="7"/>
      <c r="J29" s="6">
        <v>0</v>
      </c>
      <c r="K29" s="7"/>
      <c r="L29" s="6">
        <f>H29</f>
        <v>5</v>
      </c>
      <c r="M29" s="6"/>
      <c r="N29" s="6">
        <f>H29</f>
        <v>5</v>
      </c>
      <c r="O29" s="6"/>
      <c r="P29" s="351">
        <v>0</v>
      </c>
      <c r="R29" s="351">
        <v>0</v>
      </c>
      <c r="S29" s="8"/>
    </row>
    <row r="30" spans="1:19" ht="24" customHeight="1" x14ac:dyDescent="0.25">
      <c r="A30" s="5">
        <v>7</v>
      </c>
      <c r="B30" s="343" t="s">
        <v>22</v>
      </c>
      <c r="C30" s="445" t="s">
        <v>23</v>
      </c>
      <c r="D30" s="445"/>
      <c r="E30" s="445"/>
      <c r="F30" s="446"/>
      <c r="G30" s="341"/>
      <c r="H30" s="6">
        <f>'II D) 4 A'!C18</f>
        <v>0</v>
      </c>
      <c r="I30" s="7"/>
      <c r="J30" s="6">
        <v>0</v>
      </c>
      <c r="K30" s="7"/>
      <c r="L30" s="6">
        <v>0</v>
      </c>
      <c r="M30" s="6"/>
      <c r="N30" s="6">
        <v>0</v>
      </c>
      <c r="O30" s="6"/>
      <c r="P30" s="351">
        <v>0</v>
      </c>
      <c r="R30" s="351">
        <v>0</v>
      </c>
      <c r="S30" s="8"/>
    </row>
    <row r="31" spans="1:19" ht="24" customHeight="1" x14ac:dyDescent="0.25">
      <c r="A31" s="5">
        <v>8</v>
      </c>
      <c r="B31" s="343" t="s">
        <v>24</v>
      </c>
      <c r="C31" s="429" t="s">
        <v>25</v>
      </c>
      <c r="D31" s="429"/>
      <c r="E31" s="429"/>
      <c r="F31" s="430"/>
      <c r="G31" s="341"/>
      <c r="H31" s="6">
        <f>'II D) 4- a'!C19</f>
        <v>0</v>
      </c>
      <c r="I31" s="7"/>
      <c r="J31" s="6">
        <v>0</v>
      </c>
      <c r="K31" s="7"/>
      <c r="L31" s="6">
        <v>0</v>
      </c>
      <c r="M31" s="6">
        <v>0</v>
      </c>
      <c r="N31" s="6">
        <v>0</v>
      </c>
      <c r="O31" s="6"/>
      <c r="P31" s="351">
        <v>0</v>
      </c>
      <c r="Q31" s="7"/>
      <c r="R31" s="351">
        <v>0</v>
      </c>
      <c r="S31" s="8"/>
    </row>
    <row r="32" spans="1:19" ht="24" customHeight="1" x14ac:dyDescent="0.25">
      <c r="A32" s="5">
        <v>9</v>
      </c>
      <c r="B32" s="343" t="s">
        <v>26</v>
      </c>
      <c r="C32" s="429" t="s">
        <v>27</v>
      </c>
      <c r="D32" s="429"/>
      <c r="E32" s="429"/>
      <c r="F32" s="430"/>
      <c r="G32" s="341"/>
      <c r="H32" s="6">
        <f>'II D) 6'!D18</f>
        <v>0</v>
      </c>
      <c r="I32" s="7"/>
      <c r="J32" s="6">
        <v>0</v>
      </c>
      <c r="K32" s="7"/>
      <c r="L32" s="6">
        <v>0</v>
      </c>
      <c r="M32" s="6"/>
      <c r="N32" s="6">
        <v>0</v>
      </c>
      <c r="O32" s="6"/>
      <c r="P32" s="351">
        <v>0</v>
      </c>
      <c r="Q32" s="7"/>
      <c r="R32" s="351">
        <v>0</v>
      </c>
      <c r="S32" s="8"/>
    </row>
    <row r="33" spans="1:19" ht="24" customHeight="1" x14ac:dyDescent="0.25">
      <c r="A33" s="5">
        <v>10</v>
      </c>
      <c r="B33" s="343" t="s">
        <v>28</v>
      </c>
      <c r="C33" s="447" t="s">
        <v>29</v>
      </c>
      <c r="D33" s="447"/>
      <c r="E33" s="447"/>
      <c r="F33" s="448"/>
      <c r="G33" s="341"/>
      <c r="H33" s="6">
        <f>COUNTA(Tabla15[Descripción Nivel / Subnivel])</f>
        <v>23</v>
      </c>
      <c r="I33" s="7"/>
      <c r="J33" s="6">
        <v>1</v>
      </c>
      <c r="K33" s="7"/>
      <c r="L33" s="6">
        <v>0</v>
      </c>
      <c r="M33" s="6"/>
      <c r="N33" s="6">
        <v>0</v>
      </c>
      <c r="O33" s="6"/>
      <c r="P33" s="351">
        <v>0</v>
      </c>
      <c r="Q33" s="7"/>
      <c r="R33" s="351">
        <v>0</v>
      </c>
      <c r="S33" s="8"/>
    </row>
    <row r="34" spans="1:19" ht="24" customHeight="1" x14ac:dyDescent="0.25">
      <c r="A34" s="5">
        <v>11</v>
      </c>
      <c r="B34" s="343" t="s">
        <v>30</v>
      </c>
      <c r="C34" s="447" t="s">
        <v>31</v>
      </c>
      <c r="D34" s="447"/>
      <c r="E34" s="447"/>
      <c r="F34" s="448"/>
      <c r="G34" s="341"/>
      <c r="H34" s="6">
        <f>COUNTA(Tabla16[Descripción de la categoría])</f>
        <v>23</v>
      </c>
      <c r="I34" s="7"/>
      <c r="J34" s="6">
        <v>1</v>
      </c>
      <c r="K34" s="7"/>
      <c r="L34" s="6">
        <v>0</v>
      </c>
      <c r="M34" s="6"/>
      <c r="N34" s="6">
        <v>0</v>
      </c>
      <c r="O34" s="6"/>
      <c r="P34" s="351">
        <v>0</v>
      </c>
      <c r="Q34" s="7"/>
      <c r="R34" s="351">
        <v>0</v>
      </c>
      <c r="S34" s="8"/>
    </row>
    <row r="35" spans="1:19" ht="24" customHeight="1" x14ac:dyDescent="0.25">
      <c r="A35" s="5">
        <v>12</v>
      </c>
      <c r="B35" s="343" t="s">
        <v>32</v>
      </c>
      <c r="C35" s="429" t="s">
        <v>33</v>
      </c>
      <c r="D35" s="429"/>
      <c r="E35" s="429"/>
      <c r="F35" s="430"/>
      <c r="G35" s="341"/>
      <c r="H35" s="6">
        <f>COUNTA(Tabla17[[Descripción del concepto de pago ]])</f>
        <v>69</v>
      </c>
      <c r="I35" s="7"/>
      <c r="J35" s="6">
        <v>1</v>
      </c>
      <c r="K35" s="7"/>
      <c r="L35" s="6">
        <v>0</v>
      </c>
      <c r="M35" s="6"/>
      <c r="N35" s="6">
        <v>0</v>
      </c>
      <c r="O35" s="6"/>
      <c r="P35" s="351">
        <v>0</v>
      </c>
      <c r="Q35" s="7"/>
      <c r="R35" s="351">
        <v>0</v>
      </c>
      <c r="S35" s="8"/>
    </row>
    <row r="36" spans="1:19" ht="24" customHeight="1" x14ac:dyDescent="0.25">
      <c r="A36" s="5">
        <v>13</v>
      </c>
      <c r="B36" s="343" t="s">
        <v>34</v>
      </c>
      <c r="C36" s="429" t="s">
        <v>35</v>
      </c>
      <c r="D36" s="429"/>
      <c r="E36" s="429"/>
      <c r="F36" s="430"/>
      <c r="G36" s="341"/>
      <c r="H36" s="6">
        <f>'E)'!C20</f>
        <v>0</v>
      </c>
      <c r="I36" s="7"/>
      <c r="J36" s="6">
        <v>0</v>
      </c>
      <c r="K36" s="7"/>
      <c r="L36" s="6">
        <v>0</v>
      </c>
      <c r="M36" s="6"/>
      <c r="N36" s="6">
        <v>0</v>
      </c>
      <c r="O36" s="6"/>
      <c r="P36" s="351">
        <v>0</v>
      </c>
      <c r="Q36" s="7"/>
      <c r="R36" s="351">
        <v>0</v>
      </c>
      <c r="S36" s="8"/>
    </row>
    <row r="37" spans="1:19" ht="40.5" customHeight="1" x14ac:dyDescent="0.25">
      <c r="A37" s="5">
        <v>14</v>
      </c>
      <c r="B37" s="343" t="s">
        <v>36</v>
      </c>
      <c r="C37" s="433" t="s">
        <v>37</v>
      </c>
      <c r="D37" s="433"/>
      <c r="E37" s="433"/>
      <c r="F37" s="434"/>
      <c r="G37" s="342"/>
      <c r="H37" s="6">
        <f>'F) 1'!C18</f>
        <v>0</v>
      </c>
      <c r="I37" s="7"/>
      <c r="J37" s="6">
        <v>0</v>
      </c>
      <c r="K37" s="7"/>
      <c r="L37" s="6">
        <v>0</v>
      </c>
      <c r="M37" s="6"/>
      <c r="N37" s="6">
        <v>0</v>
      </c>
      <c r="O37" s="6"/>
      <c r="P37" s="351">
        <v>0</v>
      </c>
      <c r="Q37" s="7"/>
      <c r="R37" s="351">
        <v>0</v>
      </c>
      <c r="S37" s="8"/>
    </row>
    <row r="38" spans="1:19" ht="41.25" customHeight="1" x14ac:dyDescent="0.25">
      <c r="A38" s="5">
        <v>15</v>
      </c>
      <c r="B38" s="343" t="s">
        <v>38</v>
      </c>
      <c r="C38" s="433" t="s">
        <v>39</v>
      </c>
      <c r="D38" s="433"/>
      <c r="E38" s="433"/>
      <c r="F38" s="434"/>
      <c r="G38" s="342"/>
      <c r="H38" s="6">
        <f>'F) 2'!C18</f>
        <v>0</v>
      </c>
      <c r="I38" s="7"/>
      <c r="J38" s="6">
        <v>0</v>
      </c>
      <c r="K38" s="7"/>
      <c r="L38" s="6">
        <v>0</v>
      </c>
      <c r="M38" s="6"/>
      <c r="N38" s="6">
        <v>0</v>
      </c>
      <c r="O38" s="6"/>
      <c r="P38" s="351">
        <v>0</v>
      </c>
      <c r="Q38" s="7"/>
      <c r="R38" s="351">
        <v>0</v>
      </c>
      <c r="S38" s="8"/>
    </row>
    <row r="39" spans="1:19" ht="60" customHeight="1" x14ac:dyDescent="0.25">
      <c r="A39" s="5">
        <v>16</v>
      </c>
      <c r="B39" s="343" t="s">
        <v>40</v>
      </c>
      <c r="C39" s="435" t="s">
        <v>41</v>
      </c>
      <c r="D39" s="435"/>
      <c r="E39" s="435"/>
      <c r="F39" s="436"/>
      <c r="G39" s="342"/>
      <c r="H39" s="6">
        <f>'G)'!C19</f>
        <v>0</v>
      </c>
      <c r="I39" s="7"/>
      <c r="J39" s="6">
        <v>0</v>
      </c>
      <c r="K39" s="7"/>
      <c r="L39" s="6">
        <v>0</v>
      </c>
      <c r="M39" s="6"/>
      <c r="N39" s="6">
        <v>0</v>
      </c>
      <c r="O39" s="6"/>
      <c r="P39" s="351">
        <v>0</v>
      </c>
      <c r="Q39" s="7"/>
      <c r="R39" s="351">
        <v>0</v>
      </c>
      <c r="S39" s="8"/>
    </row>
    <row r="40" spans="1:19" ht="24" customHeight="1" x14ac:dyDescent="0.25">
      <c r="A40" s="5">
        <v>17</v>
      </c>
      <c r="B40" s="343" t="s">
        <v>318</v>
      </c>
      <c r="C40" s="435" t="s">
        <v>271</v>
      </c>
      <c r="D40" s="435"/>
      <c r="E40" s="435"/>
      <c r="F40" s="436"/>
      <c r="G40" s="342"/>
      <c r="H40" s="6">
        <f>COUNTA(H!C65:C69)</f>
        <v>5</v>
      </c>
      <c r="I40" s="7"/>
      <c r="J40" s="6">
        <v>1</v>
      </c>
      <c r="K40" s="7"/>
      <c r="L40" s="6">
        <v>0</v>
      </c>
      <c r="M40" s="6"/>
      <c r="N40" s="6">
        <v>0</v>
      </c>
      <c r="O40" s="6"/>
      <c r="P40" s="363">
        <v>0</v>
      </c>
      <c r="Q40" s="7"/>
      <c r="R40" s="363">
        <v>0</v>
      </c>
      <c r="S40" s="8"/>
    </row>
    <row r="41" spans="1:19" x14ac:dyDescent="0.25">
      <c r="C41" s="9"/>
      <c r="D41" s="9"/>
      <c r="E41" s="9"/>
      <c r="F41" s="9"/>
      <c r="G41" s="9"/>
      <c r="H41" s="10"/>
    </row>
    <row r="42" spans="1:19" x14ac:dyDescent="0.25">
      <c r="C42" s="9"/>
      <c r="D42" s="9"/>
      <c r="E42" s="9"/>
      <c r="F42" s="9"/>
      <c r="G42" s="9"/>
    </row>
    <row r="45" spans="1:19" x14ac:dyDescent="0.25">
      <c r="B45" s="11"/>
      <c r="C45" s="12"/>
      <c r="D45" s="12"/>
      <c r="E45" s="13"/>
    </row>
    <row r="46" spans="1:19" x14ac:dyDescent="0.25">
      <c r="B46" s="426" t="s">
        <v>1277</v>
      </c>
      <c r="C46" s="427"/>
      <c r="D46" s="427"/>
      <c r="E46" s="428"/>
    </row>
    <row r="47" spans="1:19" x14ac:dyDescent="0.25">
      <c r="B47" s="441" t="s">
        <v>42</v>
      </c>
      <c r="C47" s="442"/>
      <c r="D47" s="442"/>
      <c r="E47" s="443"/>
    </row>
    <row r="48" spans="1:19" x14ac:dyDescent="0.25">
      <c r="B48" s="14"/>
      <c r="C48" s="15"/>
      <c r="D48" s="15"/>
      <c r="E48" s="16"/>
    </row>
    <row r="49" spans="2:5" x14ac:dyDescent="0.25">
      <c r="B49" s="426" t="s">
        <v>1278</v>
      </c>
      <c r="C49" s="427"/>
      <c r="D49" s="427"/>
      <c r="E49" s="428"/>
    </row>
    <row r="50" spans="2:5" x14ac:dyDescent="0.25">
      <c r="B50" s="441" t="s">
        <v>43</v>
      </c>
      <c r="C50" s="442"/>
      <c r="D50" s="442"/>
      <c r="E50" s="443"/>
    </row>
    <row r="51" spans="2:5" x14ac:dyDescent="0.25">
      <c r="B51" s="14"/>
      <c r="C51" s="15"/>
      <c r="D51" s="15"/>
      <c r="E51" s="16"/>
    </row>
    <row r="52" spans="2:5" x14ac:dyDescent="0.25">
      <c r="B52" s="426"/>
      <c r="C52" s="427"/>
      <c r="D52" s="427"/>
      <c r="E52" s="428"/>
    </row>
    <row r="53" spans="2:5" x14ac:dyDescent="0.25">
      <c r="B53" s="441" t="s">
        <v>44</v>
      </c>
      <c r="C53" s="442"/>
      <c r="D53" s="442"/>
      <c r="E53" s="443"/>
    </row>
    <row r="54" spans="2:5" x14ac:dyDescent="0.25">
      <c r="B54" s="14"/>
      <c r="C54" s="15"/>
      <c r="D54" s="15"/>
      <c r="E54" s="16"/>
    </row>
    <row r="55" spans="2:5" x14ac:dyDescent="0.25">
      <c r="B55" s="444">
        <v>44202</v>
      </c>
      <c r="C55" s="427"/>
      <c r="D55" s="427"/>
      <c r="E55" s="428"/>
    </row>
    <row r="56" spans="2:5" x14ac:dyDescent="0.25">
      <c r="B56" s="441" t="s">
        <v>45</v>
      </c>
      <c r="C56" s="442"/>
      <c r="D56" s="442"/>
      <c r="E56" s="443"/>
    </row>
    <row r="57" spans="2:5" x14ac:dyDescent="0.25">
      <c r="B57" s="438"/>
      <c r="C57" s="439"/>
      <c r="D57" s="439"/>
      <c r="E57" s="440"/>
    </row>
  </sheetData>
  <mergeCells count="31">
    <mergeCell ref="B10:R12"/>
    <mergeCell ref="D18:R18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  <mergeCell ref="A16:C16"/>
    <mergeCell ref="D16:R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</mergeCells>
  <hyperlinks>
    <hyperlink ref="C27" location="'II B) Y 1'!A1" display="'II B) Y 1'!A1" xr:uid="{00000000-0004-0000-0000-000000000000}"/>
    <hyperlink ref="C28" location="'II C y 1_'!A1" display="'II C y 1_'!A1" xr:uid="{00000000-0004-0000-0000-000001000000}"/>
    <hyperlink ref="C29" location="'II D) 2'!A1" display="'II D) 2'!A1" xr:uid="{00000000-0004-0000-0000-000002000000}"/>
    <hyperlink ref="C30" location="'II D) 4'!A1" display="'II D) 4'!A1" xr:uid="{00000000-0004-0000-0000-000003000000}"/>
    <hyperlink ref="C31" location="'II D) 4 A'!A1" display="'II D) 4 A'!A1" xr:uid="{00000000-0004-0000-0000-000004000000}"/>
    <hyperlink ref="C32" location="'II D) 6'!A1" display="'II D) 6'!A1" xr:uid="{00000000-0004-0000-0000-000005000000}"/>
    <hyperlink ref="C33" location="'II D) 7 1'!A1" display="'II D) 7 1'!A1" xr:uid="{00000000-0004-0000-0000-000006000000}"/>
    <hyperlink ref="C34" location="'II D) 7 2 '!A1" display="'II D) 7 2 '!A1" xr:uid="{00000000-0004-0000-0000-000007000000}"/>
    <hyperlink ref="C35" location="'II D) 7 3'!A1" display="'II D) 7 3'!A1" xr:uid="{00000000-0004-0000-0000-000008000000}"/>
    <hyperlink ref="C36" location="'E)'!A1" display="'E)'!A1" xr:uid="{00000000-0004-0000-0000-000009000000}"/>
    <hyperlink ref="C37" location="'F) 1'!A1" display="Trabajadores con Doble Asignación Salarial en Municipios no Colindantes Geográficamente" xr:uid="{00000000-0004-0000-0000-00000A000000}"/>
    <hyperlink ref="C38" location="'F) 2'!A1" display="'F) 2'!A1" xr:uid="{00000000-0004-0000-0000-00000B000000}"/>
    <hyperlink ref="B25" location="'A Y II D4'!A1" display="A y II D4" xr:uid="{00000000-0004-0000-0000-00000C000000}"/>
    <hyperlink ref="B26" location="'B)'!A1" display="B   " xr:uid="{00000000-0004-0000-0000-00000D000000}"/>
    <hyperlink ref="B27" location="'II B) Y 1'!A1" display="II B y 1" xr:uid="{00000000-0004-0000-0000-00000E000000}"/>
    <hyperlink ref="B28" location="'II C y 1_'!A1" display="II C y 1" xr:uid="{00000000-0004-0000-0000-00000F000000}"/>
    <hyperlink ref="B29" location="'II D) 2'!A1" display="II D2" xr:uid="{00000000-0004-0000-0000-000010000000}"/>
    <hyperlink ref="B30" location="'II D) 4'!A1" display="II D4" xr:uid="{00000000-0004-0000-0000-000011000000}"/>
    <hyperlink ref="B31" location="'II D) 4 A'!A1" display="II D 4A" xr:uid="{00000000-0004-0000-0000-000012000000}"/>
    <hyperlink ref="B32" location="'II D) 6'!A1" display="II D 6" xr:uid="{00000000-0004-0000-0000-000013000000}"/>
    <hyperlink ref="B33" location="'II D) 7 1'!A1" display="II D 71 " xr:uid="{00000000-0004-0000-0000-000014000000}"/>
    <hyperlink ref="B34" location="'II D) 7 2 '!A1" display="II D 72 " xr:uid="{00000000-0004-0000-0000-000015000000}"/>
    <hyperlink ref="B35" location="'II D) 7 3'!A1" display="II D 73 " xr:uid="{00000000-0004-0000-0000-000016000000}"/>
    <hyperlink ref="B36" location="'E)'!A1" display="E" xr:uid="{00000000-0004-0000-0000-000017000000}"/>
    <hyperlink ref="B37" location="'F) 1'!A1" display="F1" xr:uid="{00000000-0004-0000-0000-000018000000}"/>
    <hyperlink ref="B38" location="'F) 2'!A1" display="F2" xr:uid="{00000000-0004-0000-0000-000019000000}"/>
    <hyperlink ref="B39" location="'G)'!A1" display="G" xr:uid="{00000000-0004-0000-0000-00001A000000}"/>
    <hyperlink ref="B24" location="'A Y  II D3'!A1" display="A y II D3" xr:uid="{00000000-0004-0000-0000-00001B000000}"/>
    <hyperlink ref="C39" location="'G)'!A1" display="Trabajadores Cuyo Salario Básico Supere los Ingresos Promedio de un Docente en la Categoría más Alta del Tabulador Salarial Correspondiente a Cada Entidad" xr:uid="{00000000-0004-0000-0000-00001C000000}"/>
    <hyperlink ref="C26" location="'B)'!A1" display="'B)'!A1" xr:uid="{00000000-0004-0000-0000-00001D000000}"/>
    <hyperlink ref="C25" location="'A Y II D4'!A1" display="'A Y II D4'!A1" xr:uid="{00000000-0004-0000-0000-00001E000000}"/>
    <hyperlink ref="C24" location="'A Y  II D3'!A1" display="Personal Comisionado" xr:uid="{00000000-0004-0000-0000-00001F000000}"/>
    <hyperlink ref="C40:F40" location="H!A1" display="Movimientos de Personal por Centro de Trabajo" xr:uid="{00000000-0004-0000-0000-000020000000}"/>
    <hyperlink ref="C30:F30" location="'II D) 4 A'!A1" display="Trabajadores Jubilados en el Periodo" xr:uid="{00000000-0004-0000-0000-000021000000}"/>
  </hyperlinks>
  <printOptions horizontalCentered="1"/>
  <pageMargins left="0.31496062992125984" right="0.31496062992125984" top="0.74803149606299213" bottom="0.74803149606299213" header="0.31496062992125984" footer="0.31496062992125984"/>
  <pageSetup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M37"/>
  <sheetViews>
    <sheetView showGridLines="0" topLeftCell="A7" zoomScaleNormal="100" workbookViewId="0">
      <selection activeCell="B32" sqref="B32:D32"/>
    </sheetView>
  </sheetViews>
  <sheetFormatPr baseColWidth="10" defaultColWidth="38.140625" defaultRowHeight="15" x14ac:dyDescent="0.25"/>
  <cols>
    <col min="1" max="1" width="2.28515625" style="196" customWidth="1"/>
    <col min="2" max="2" width="17.42578125" style="196" customWidth="1"/>
    <col min="3" max="3" width="19.85546875" style="196" customWidth="1"/>
    <col min="4" max="4" width="24.28515625" style="196" bestFit="1" customWidth="1"/>
    <col min="5" max="5" width="27.140625" style="196" customWidth="1"/>
    <col min="6" max="6" width="49.28515625" style="196" customWidth="1"/>
    <col min="7" max="7" width="13.7109375" style="196" customWidth="1"/>
    <col min="8" max="8" width="13.28515625" style="196" customWidth="1"/>
    <col min="9" max="9" width="11.85546875" style="196" customWidth="1"/>
    <col min="10" max="10" width="11.7109375" style="196" customWidth="1"/>
    <col min="11" max="11" width="13.28515625" style="196" customWidth="1"/>
    <col min="12" max="12" width="66" style="196" bestFit="1" customWidth="1"/>
    <col min="13" max="13" width="18" style="196" customWidth="1"/>
    <col min="14" max="14" width="3.7109375" style="196" customWidth="1"/>
    <col min="15" max="246" width="11.42578125" style="196" customWidth="1"/>
    <col min="247" max="248" width="3.7109375" style="196" customWidth="1"/>
    <col min="249" max="249" width="20.42578125" style="196" customWidth="1"/>
    <col min="250" max="250" width="24.28515625" style="196" bestFit="1" customWidth="1"/>
    <col min="251" max="251" width="22.42578125" style="196" bestFit="1" customWidth="1"/>
    <col min="252" max="16384" width="38.140625" style="196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62" t="s">
        <v>174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4"/>
    </row>
    <row r="8" spans="1:247" ht="18.75" x14ac:dyDescent="0.3">
      <c r="B8" s="458" t="s">
        <v>280</v>
      </c>
      <c r="C8" s="459"/>
      <c r="D8" s="459"/>
      <c r="E8" s="459"/>
      <c r="F8" s="459"/>
      <c r="G8" s="459"/>
      <c r="H8" s="459"/>
      <c r="I8" s="459"/>
      <c r="J8" s="459"/>
      <c r="K8" s="66"/>
      <c r="L8" s="376"/>
      <c r="M8" s="367" t="s">
        <v>1220</v>
      </c>
    </row>
    <row r="9" spans="1:247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70"/>
    </row>
    <row r="11" spans="1:247" x14ac:dyDescent="0.25">
      <c r="A11" s="116"/>
      <c r="B11" s="452" t="s">
        <v>47</v>
      </c>
      <c r="C11" s="457" t="s">
        <v>167</v>
      </c>
      <c r="D11" s="457" t="s">
        <v>48</v>
      </c>
      <c r="E11" s="457" t="s">
        <v>49</v>
      </c>
      <c r="F11" s="457" t="s">
        <v>50</v>
      </c>
      <c r="G11" s="495" t="s">
        <v>175</v>
      </c>
      <c r="H11" s="457" t="s">
        <v>176</v>
      </c>
      <c r="I11" s="457"/>
      <c r="J11" s="457" t="s">
        <v>177</v>
      </c>
      <c r="K11" s="457"/>
      <c r="L11" s="495" t="s">
        <v>178</v>
      </c>
      <c r="M11" s="495" t="s">
        <v>179</v>
      </c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</row>
    <row r="12" spans="1:247" ht="45" x14ac:dyDescent="0.25">
      <c r="A12" s="116"/>
      <c r="B12" s="452"/>
      <c r="C12" s="457"/>
      <c r="D12" s="457"/>
      <c r="E12" s="457"/>
      <c r="F12" s="457"/>
      <c r="G12" s="495"/>
      <c r="H12" s="222" t="s">
        <v>67</v>
      </c>
      <c r="I12" s="222" t="s">
        <v>68</v>
      </c>
      <c r="J12" s="223" t="s">
        <v>70</v>
      </c>
      <c r="K12" s="222" t="s">
        <v>71</v>
      </c>
      <c r="L12" s="495"/>
      <c r="M12" s="495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</row>
    <row r="13" spans="1:247" x14ac:dyDescent="0.25">
      <c r="A13" s="224"/>
      <c r="B13" s="224"/>
      <c r="C13" s="225"/>
      <c r="D13" s="225"/>
      <c r="E13" s="225"/>
      <c r="F13" s="225"/>
      <c r="G13" s="225"/>
      <c r="H13" s="225"/>
      <c r="I13" s="225"/>
      <c r="J13" s="202"/>
      <c r="K13" s="202"/>
      <c r="L13" s="201"/>
      <c r="M13" s="226"/>
      <c r="O13" s="220"/>
      <c r="P13" s="220"/>
      <c r="Q13" s="220"/>
      <c r="R13" s="220"/>
      <c r="S13" s="220"/>
      <c r="T13" s="220"/>
      <c r="U13" s="220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220"/>
      <c r="BN13" s="220"/>
      <c r="BO13" s="220"/>
      <c r="BP13" s="220"/>
      <c r="BQ13" s="220"/>
      <c r="BR13" s="220"/>
      <c r="BS13" s="220"/>
      <c r="BT13" s="220"/>
      <c r="BU13" s="220"/>
      <c r="BV13" s="220"/>
      <c r="BW13" s="220"/>
      <c r="BX13" s="220"/>
      <c r="BY13" s="220"/>
      <c r="BZ13" s="220"/>
      <c r="CA13" s="220"/>
      <c r="CB13" s="220"/>
      <c r="CC13" s="220"/>
      <c r="CD13" s="220"/>
      <c r="CE13" s="220"/>
      <c r="CF13" s="220"/>
      <c r="CG13" s="220"/>
      <c r="CH13" s="220"/>
      <c r="CI13" s="220"/>
      <c r="CJ13" s="220"/>
      <c r="CK13" s="220"/>
      <c r="CL13" s="220"/>
      <c r="CM13" s="220"/>
      <c r="CN13" s="220"/>
      <c r="CO13" s="220"/>
      <c r="CP13" s="220"/>
      <c r="CQ13" s="220"/>
      <c r="CR13" s="220"/>
      <c r="CS13" s="220"/>
      <c r="CT13" s="220"/>
      <c r="CU13" s="220"/>
      <c r="CV13" s="220"/>
      <c r="CW13" s="220"/>
      <c r="CX13" s="220"/>
      <c r="CY13" s="220"/>
      <c r="CZ13" s="220"/>
      <c r="DA13" s="220"/>
      <c r="DB13" s="220"/>
      <c r="DC13" s="220"/>
      <c r="DD13" s="220"/>
      <c r="DE13" s="220"/>
      <c r="DF13" s="220"/>
      <c r="DG13" s="220"/>
      <c r="DH13" s="220"/>
      <c r="DI13" s="220"/>
      <c r="DJ13" s="220"/>
      <c r="DK13" s="220"/>
      <c r="DL13" s="220"/>
      <c r="DM13" s="220"/>
      <c r="DN13" s="220"/>
      <c r="DO13" s="220"/>
      <c r="DP13" s="220"/>
      <c r="DQ13" s="220"/>
      <c r="DR13" s="220"/>
      <c r="DS13" s="220"/>
      <c r="DT13" s="220"/>
      <c r="DU13" s="220"/>
      <c r="DV13" s="220"/>
      <c r="DW13" s="220"/>
      <c r="DX13" s="220"/>
      <c r="DY13" s="220"/>
      <c r="DZ13" s="220"/>
      <c r="EA13" s="220"/>
      <c r="EB13" s="220"/>
      <c r="EC13" s="220"/>
      <c r="ED13" s="220"/>
      <c r="EE13" s="220"/>
      <c r="EF13" s="220"/>
      <c r="EG13" s="220"/>
      <c r="EH13" s="220"/>
      <c r="EI13" s="220"/>
      <c r="EJ13" s="220"/>
      <c r="EK13" s="220"/>
      <c r="EL13" s="220"/>
      <c r="EM13" s="220"/>
      <c r="EN13" s="220"/>
      <c r="EO13" s="220"/>
      <c r="EP13" s="220"/>
      <c r="EQ13" s="220"/>
      <c r="ER13" s="220"/>
      <c r="ES13" s="220"/>
      <c r="ET13" s="220"/>
      <c r="EU13" s="220"/>
      <c r="EV13" s="220"/>
      <c r="EW13" s="220"/>
      <c r="EX13" s="220"/>
      <c r="EY13" s="220"/>
      <c r="EZ13" s="220"/>
      <c r="FA13" s="220"/>
      <c r="FB13" s="220"/>
      <c r="FC13" s="220"/>
      <c r="FD13" s="220"/>
      <c r="FE13" s="220"/>
      <c r="FF13" s="220"/>
      <c r="FG13" s="220"/>
      <c r="FH13" s="220"/>
      <c r="FI13" s="220"/>
      <c r="FJ13" s="220"/>
      <c r="FK13" s="220"/>
      <c r="FL13" s="220"/>
      <c r="FM13" s="220"/>
      <c r="FN13" s="220"/>
      <c r="FO13" s="220"/>
      <c r="FP13" s="220"/>
      <c r="FQ13" s="220"/>
      <c r="FR13" s="220"/>
      <c r="FS13" s="220"/>
      <c r="FT13" s="220"/>
      <c r="FU13" s="220"/>
      <c r="FV13" s="220"/>
      <c r="FW13" s="220"/>
      <c r="FX13" s="220"/>
      <c r="FY13" s="220"/>
      <c r="FZ13" s="220"/>
      <c r="GA13" s="220"/>
      <c r="GB13" s="220"/>
      <c r="GC13" s="220"/>
      <c r="GD13" s="220"/>
      <c r="GE13" s="220"/>
      <c r="GF13" s="220"/>
      <c r="GG13" s="220"/>
      <c r="GH13" s="220"/>
      <c r="GI13" s="220"/>
      <c r="GJ13" s="220"/>
      <c r="GK13" s="220"/>
      <c r="GL13" s="220"/>
      <c r="GM13" s="220"/>
      <c r="GN13" s="220"/>
      <c r="GO13" s="220"/>
      <c r="GP13" s="220"/>
      <c r="GQ13" s="220"/>
      <c r="GR13" s="220"/>
      <c r="GS13" s="220"/>
      <c r="GT13" s="220"/>
      <c r="GU13" s="220"/>
      <c r="GV13" s="220"/>
      <c r="GW13" s="220"/>
      <c r="GX13" s="220"/>
      <c r="GY13" s="220"/>
      <c r="GZ13" s="220"/>
      <c r="HA13" s="220"/>
      <c r="HB13" s="220"/>
      <c r="HC13" s="220"/>
      <c r="HD13" s="220"/>
      <c r="HE13" s="220"/>
      <c r="HF13" s="220"/>
      <c r="HG13" s="220"/>
      <c r="HH13" s="220"/>
      <c r="HI13" s="220"/>
      <c r="HJ13" s="220"/>
      <c r="HK13" s="220"/>
      <c r="HL13" s="220"/>
      <c r="HM13" s="220"/>
      <c r="HN13" s="220"/>
      <c r="HO13" s="220"/>
      <c r="HP13" s="220"/>
      <c r="HQ13" s="220"/>
      <c r="HR13" s="220"/>
      <c r="HS13" s="220"/>
      <c r="HT13" s="220"/>
      <c r="HU13" s="220"/>
      <c r="HV13" s="220"/>
      <c r="HW13" s="220"/>
      <c r="HX13" s="220"/>
      <c r="HY13" s="220"/>
      <c r="HZ13" s="220"/>
      <c r="IA13" s="220"/>
      <c r="IB13" s="220"/>
      <c r="IC13" s="220"/>
      <c r="ID13" s="220"/>
      <c r="IE13" s="220"/>
      <c r="IF13" s="220"/>
      <c r="IG13" s="220"/>
      <c r="IH13" s="220"/>
      <c r="II13" s="220"/>
      <c r="IJ13" s="220"/>
      <c r="IK13" s="220"/>
      <c r="IL13" s="220"/>
      <c r="IM13" s="220"/>
    </row>
    <row r="14" spans="1:247" ht="60" hidden="1" x14ac:dyDescent="0.25">
      <c r="A14" s="224"/>
      <c r="B14" s="149" t="s">
        <v>47</v>
      </c>
      <c r="C14" s="80" t="s">
        <v>167</v>
      </c>
      <c r="D14" s="80" t="s">
        <v>48</v>
      </c>
      <c r="E14" s="80" t="s">
        <v>49</v>
      </c>
      <c r="F14" s="80" t="s">
        <v>50</v>
      </c>
      <c r="G14" s="149" t="s">
        <v>175</v>
      </c>
      <c r="H14" s="222" t="s">
        <v>67</v>
      </c>
      <c r="I14" s="222" t="s">
        <v>68</v>
      </c>
      <c r="J14" s="222" t="s">
        <v>180</v>
      </c>
      <c r="K14" s="222" t="s">
        <v>181</v>
      </c>
      <c r="L14" s="147" t="s">
        <v>178</v>
      </c>
      <c r="M14" s="149" t="s">
        <v>179</v>
      </c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220"/>
      <c r="BN14" s="220"/>
      <c r="BO14" s="220"/>
      <c r="BP14" s="220"/>
      <c r="BQ14" s="220"/>
      <c r="BR14" s="220"/>
      <c r="BS14" s="220"/>
      <c r="BT14" s="220"/>
      <c r="BU14" s="220"/>
      <c r="BV14" s="220"/>
      <c r="BW14" s="220"/>
      <c r="BX14" s="220"/>
      <c r="BY14" s="220"/>
      <c r="BZ14" s="220"/>
      <c r="CA14" s="220"/>
      <c r="CB14" s="220"/>
      <c r="CC14" s="220"/>
      <c r="CD14" s="220"/>
      <c r="CE14" s="220"/>
      <c r="CF14" s="220"/>
      <c r="CG14" s="220"/>
      <c r="CH14" s="220"/>
      <c r="CI14" s="220"/>
      <c r="CJ14" s="220"/>
      <c r="CK14" s="220"/>
      <c r="CL14" s="220"/>
      <c r="CM14" s="220"/>
      <c r="CN14" s="220"/>
      <c r="CO14" s="220"/>
      <c r="CP14" s="220"/>
      <c r="CQ14" s="220"/>
      <c r="CR14" s="220"/>
      <c r="CS14" s="220"/>
      <c r="CT14" s="220"/>
      <c r="CU14" s="220"/>
      <c r="CV14" s="220"/>
      <c r="CW14" s="220"/>
      <c r="CX14" s="220"/>
      <c r="CY14" s="220"/>
      <c r="CZ14" s="220"/>
      <c r="DA14" s="220"/>
      <c r="DB14" s="220"/>
      <c r="DC14" s="220"/>
      <c r="DD14" s="220"/>
      <c r="DE14" s="220"/>
      <c r="DF14" s="220"/>
      <c r="DG14" s="220"/>
      <c r="DH14" s="220"/>
      <c r="DI14" s="220"/>
      <c r="DJ14" s="220"/>
      <c r="DK14" s="220"/>
      <c r="DL14" s="220"/>
      <c r="DM14" s="220"/>
      <c r="DN14" s="220"/>
      <c r="DO14" s="220"/>
      <c r="DP14" s="220"/>
      <c r="DQ14" s="220"/>
      <c r="DR14" s="220"/>
      <c r="DS14" s="220"/>
      <c r="DT14" s="220"/>
      <c r="DU14" s="220"/>
      <c r="DV14" s="220"/>
      <c r="DW14" s="220"/>
      <c r="DX14" s="220"/>
      <c r="DY14" s="220"/>
      <c r="DZ14" s="220"/>
      <c r="EA14" s="220"/>
      <c r="EB14" s="220"/>
      <c r="EC14" s="220"/>
      <c r="ED14" s="220"/>
      <c r="EE14" s="220"/>
      <c r="EF14" s="220"/>
      <c r="EG14" s="220"/>
      <c r="EH14" s="220"/>
      <c r="EI14" s="220"/>
      <c r="EJ14" s="220"/>
      <c r="EK14" s="220"/>
      <c r="EL14" s="220"/>
      <c r="EM14" s="220"/>
      <c r="EN14" s="220"/>
      <c r="EO14" s="220"/>
      <c r="EP14" s="220"/>
      <c r="EQ14" s="220"/>
      <c r="ER14" s="220"/>
      <c r="ES14" s="220"/>
      <c r="ET14" s="220"/>
      <c r="EU14" s="220"/>
      <c r="EV14" s="220"/>
      <c r="EW14" s="220"/>
      <c r="EX14" s="220"/>
      <c r="EY14" s="220"/>
      <c r="EZ14" s="220"/>
      <c r="FA14" s="220"/>
      <c r="FB14" s="220"/>
      <c r="FC14" s="220"/>
      <c r="FD14" s="220"/>
      <c r="FE14" s="220"/>
      <c r="FF14" s="220"/>
      <c r="FG14" s="220"/>
      <c r="FH14" s="220"/>
      <c r="FI14" s="220"/>
      <c r="FJ14" s="220"/>
      <c r="FK14" s="220"/>
      <c r="FL14" s="220"/>
      <c r="FM14" s="220"/>
      <c r="FN14" s="220"/>
      <c r="FO14" s="220"/>
      <c r="FP14" s="220"/>
      <c r="FQ14" s="220"/>
      <c r="FR14" s="220"/>
      <c r="FS14" s="220"/>
      <c r="FT14" s="220"/>
      <c r="FU14" s="220"/>
      <c r="FV14" s="220"/>
      <c r="FW14" s="220"/>
      <c r="FX14" s="220"/>
      <c r="FY14" s="220"/>
      <c r="FZ14" s="220"/>
      <c r="GA14" s="220"/>
      <c r="GB14" s="220"/>
      <c r="GC14" s="220"/>
      <c r="GD14" s="220"/>
      <c r="GE14" s="220"/>
      <c r="GF14" s="220"/>
      <c r="GG14" s="220"/>
      <c r="GH14" s="220"/>
      <c r="GI14" s="220"/>
      <c r="GJ14" s="220"/>
      <c r="GK14" s="220"/>
      <c r="GL14" s="220"/>
      <c r="GM14" s="220"/>
      <c r="GN14" s="220"/>
      <c r="GO14" s="220"/>
      <c r="GP14" s="220"/>
      <c r="GQ14" s="220"/>
      <c r="GR14" s="220"/>
      <c r="GS14" s="220"/>
      <c r="GT14" s="220"/>
      <c r="GU14" s="220"/>
      <c r="GV14" s="220"/>
      <c r="GW14" s="220"/>
      <c r="GX14" s="220"/>
      <c r="GY14" s="220"/>
      <c r="GZ14" s="220"/>
      <c r="HA14" s="220"/>
      <c r="HB14" s="220"/>
      <c r="HC14" s="220"/>
      <c r="HD14" s="220"/>
      <c r="HE14" s="220"/>
      <c r="HF14" s="220"/>
      <c r="HG14" s="220"/>
      <c r="HH14" s="220"/>
      <c r="HI14" s="220"/>
      <c r="HJ14" s="220"/>
      <c r="HK14" s="220"/>
      <c r="HL14" s="220"/>
      <c r="HM14" s="220"/>
      <c r="HN14" s="220"/>
      <c r="HO14" s="220"/>
      <c r="HP14" s="220"/>
      <c r="HQ14" s="220"/>
      <c r="HR14" s="220"/>
      <c r="HS14" s="220"/>
      <c r="HT14" s="220"/>
      <c r="HU14" s="220"/>
      <c r="HV14" s="220"/>
      <c r="HW14" s="220"/>
      <c r="HX14" s="220"/>
      <c r="HY14" s="220"/>
      <c r="HZ14" s="220"/>
      <c r="IA14" s="220"/>
      <c r="IB14" s="220"/>
      <c r="IC14" s="220"/>
      <c r="ID14" s="220"/>
      <c r="IE14" s="220"/>
      <c r="IF14" s="220"/>
      <c r="IG14" s="220"/>
      <c r="IH14" s="220"/>
    </row>
    <row r="15" spans="1:247" ht="15" customHeight="1" x14ac:dyDescent="0.25">
      <c r="A15" s="224"/>
      <c r="B15" s="227"/>
      <c r="C15" s="215"/>
      <c r="D15" s="215"/>
      <c r="E15" s="215"/>
      <c r="F15" s="228"/>
      <c r="G15" s="229"/>
      <c r="H15" s="230"/>
      <c r="I15" s="231"/>
      <c r="J15" s="232"/>
      <c r="K15" s="232"/>
      <c r="L15" s="188"/>
      <c r="M15" s="233"/>
      <c r="N15" s="220"/>
      <c r="O15" s="220"/>
      <c r="P15" s="220"/>
      <c r="Q15" s="220"/>
      <c r="R15" s="220"/>
      <c r="S15" s="220"/>
      <c r="T15" s="220"/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20"/>
      <c r="AF15" s="220"/>
      <c r="AG15" s="220"/>
      <c r="AH15" s="220"/>
      <c r="AI15" s="220"/>
      <c r="AJ15" s="220"/>
      <c r="AK15" s="220"/>
      <c r="AL15" s="220"/>
      <c r="AM15" s="220"/>
      <c r="AN15" s="220"/>
      <c r="AO15" s="220"/>
      <c r="AP15" s="220"/>
      <c r="AQ15" s="220"/>
      <c r="AR15" s="220"/>
      <c r="AS15" s="220"/>
      <c r="AT15" s="220"/>
      <c r="AU15" s="220"/>
      <c r="AV15" s="220"/>
      <c r="AW15" s="220"/>
      <c r="AX15" s="220"/>
      <c r="AY15" s="220"/>
      <c r="AZ15" s="220"/>
      <c r="BA15" s="220"/>
      <c r="BB15" s="220"/>
      <c r="BC15" s="220"/>
      <c r="BD15" s="220"/>
      <c r="BE15" s="220"/>
      <c r="BF15" s="220"/>
      <c r="BG15" s="220"/>
      <c r="BH15" s="220"/>
      <c r="BI15" s="220"/>
      <c r="BJ15" s="220"/>
      <c r="BK15" s="220"/>
      <c r="BL15" s="220"/>
      <c r="BM15" s="220"/>
      <c r="BN15" s="220"/>
      <c r="BO15" s="220"/>
      <c r="BP15" s="220"/>
      <c r="BQ15" s="220"/>
      <c r="BR15" s="220"/>
      <c r="BS15" s="220"/>
      <c r="BT15" s="220"/>
      <c r="BU15" s="220"/>
      <c r="BV15" s="220"/>
      <c r="BW15" s="220"/>
      <c r="BX15" s="220"/>
      <c r="BY15" s="220"/>
      <c r="BZ15" s="220"/>
      <c r="CA15" s="220"/>
      <c r="CB15" s="220"/>
      <c r="CC15" s="220"/>
      <c r="CD15" s="220"/>
      <c r="CE15" s="220"/>
      <c r="CF15" s="220"/>
      <c r="CG15" s="220"/>
      <c r="CH15" s="220"/>
      <c r="CI15" s="220"/>
      <c r="CJ15" s="220"/>
      <c r="CK15" s="220"/>
      <c r="CL15" s="220"/>
      <c r="CM15" s="220"/>
      <c r="CN15" s="220"/>
      <c r="CO15" s="220"/>
      <c r="CP15" s="220"/>
      <c r="CQ15" s="220"/>
      <c r="CR15" s="220"/>
      <c r="CS15" s="220"/>
      <c r="CT15" s="220"/>
      <c r="CU15" s="220"/>
      <c r="CV15" s="220"/>
      <c r="CW15" s="220"/>
      <c r="CX15" s="220"/>
      <c r="CY15" s="220"/>
      <c r="CZ15" s="220"/>
      <c r="DA15" s="220"/>
      <c r="DB15" s="220"/>
      <c r="DC15" s="220"/>
      <c r="DD15" s="220"/>
      <c r="DE15" s="220"/>
      <c r="DF15" s="220"/>
      <c r="DG15" s="220"/>
      <c r="DH15" s="220"/>
      <c r="DI15" s="220"/>
      <c r="DJ15" s="220"/>
      <c r="DK15" s="220"/>
      <c r="DL15" s="220"/>
      <c r="DM15" s="220"/>
      <c r="DN15" s="220"/>
      <c r="DO15" s="220"/>
      <c r="DP15" s="220"/>
      <c r="DQ15" s="220"/>
      <c r="DR15" s="220"/>
      <c r="DS15" s="220"/>
      <c r="DT15" s="220"/>
      <c r="DU15" s="220"/>
      <c r="DV15" s="220"/>
      <c r="DW15" s="220"/>
      <c r="DX15" s="220"/>
      <c r="DY15" s="220"/>
      <c r="DZ15" s="220"/>
      <c r="EA15" s="220"/>
      <c r="EB15" s="220"/>
      <c r="EC15" s="220"/>
      <c r="ED15" s="220"/>
      <c r="EE15" s="220"/>
      <c r="EF15" s="220"/>
      <c r="EG15" s="220"/>
      <c r="EH15" s="220"/>
      <c r="EI15" s="220"/>
      <c r="EJ15" s="220"/>
      <c r="EK15" s="220"/>
      <c r="EL15" s="220"/>
      <c r="EM15" s="220"/>
      <c r="EN15" s="220"/>
      <c r="EO15" s="220"/>
      <c r="EP15" s="220"/>
      <c r="EQ15" s="220"/>
      <c r="ER15" s="220"/>
      <c r="ES15" s="220"/>
      <c r="ET15" s="220"/>
      <c r="EU15" s="220"/>
      <c r="EV15" s="220"/>
      <c r="EW15" s="220"/>
      <c r="EX15" s="220"/>
      <c r="EY15" s="220"/>
      <c r="EZ15" s="220"/>
      <c r="FA15" s="220"/>
      <c r="FB15" s="220"/>
      <c r="FC15" s="220"/>
      <c r="FD15" s="220"/>
      <c r="FE15" s="220"/>
      <c r="FF15" s="220"/>
      <c r="FG15" s="220"/>
      <c r="FH15" s="220"/>
      <c r="FI15" s="220"/>
      <c r="FJ15" s="220"/>
      <c r="FK15" s="220"/>
      <c r="FL15" s="220"/>
      <c r="FM15" s="220"/>
      <c r="FN15" s="220"/>
      <c r="FO15" s="220"/>
      <c r="FP15" s="220"/>
      <c r="FQ15" s="220"/>
      <c r="FR15" s="220"/>
      <c r="FS15" s="220"/>
      <c r="FT15" s="220"/>
      <c r="FU15" s="220"/>
      <c r="FV15" s="220"/>
      <c r="FW15" s="220"/>
      <c r="FX15" s="220"/>
      <c r="FY15" s="220"/>
      <c r="FZ15" s="220"/>
      <c r="GA15" s="220"/>
      <c r="GB15" s="220"/>
      <c r="GC15" s="220"/>
      <c r="GD15" s="220"/>
      <c r="GE15" s="220"/>
      <c r="GF15" s="220"/>
      <c r="GG15" s="220"/>
      <c r="GH15" s="220"/>
      <c r="GI15" s="220"/>
      <c r="GJ15" s="220"/>
      <c r="GK15" s="220"/>
      <c r="GL15" s="220"/>
      <c r="GM15" s="220"/>
      <c r="GN15" s="220"/>
      <c r="GO15" s="220"/>
      <c r="GP15" s="220"/>
      <c r="GQ15" s="220"/>
      <c r="GR15" s="220"/>
      <c r="GS15" s="220"/>
      <c r="GT15" s="220"/>
      <c r="GU15" s="220"/>
      <c r="GV15" s="220"/>
      <c r="GW15" s="220"/>
      <c r="GX15" s="220"/>
      <c r="GY15" s="220"/>
      <c r="GZ15" s="220"/>
      <c r="HA15" s="220"/>
      <c r="HB15" s="220"/>
      <c r="HC15" s="220"/>
      <c r="HD15" s="220"/>
      <c r="HE15" s="220"/>
      <c r="HF15" s="220"/>
      <c r="HG15" s="220"/>
      <c r="HH15" s="220"/>
      <c r="HI15" s="220"/>
      <c r="HJ15" s="220"/>
      <c r="HK15" s="220"/>
      <c r="HL15" s="220"/>
      <c r="HM15" s="220"/>
      <c r="HN15" s="220"/>
      <c r="HO15" s="220"/>
      <c r="HP15" s="220"/>
      <c r="HQ15" s="220"/>
      <c r="HR15" s="220"/>
      <c r="HS15" s="220"/>
      <c r="HT15" s="220"/>
      <c r="HU15" s="220"/>
      <c r="HV15" s="220"/>
      <c r="HW15" s="220"/>
      <c r="HX15" s="220"/>
      <c r="HY15" s="220"/>
      <c r="HZ15" s="220"/>
      <c r="IA15" s="220"/>
      <c r="IB15" s="220"/>
      <c r="IC15" s="220"/>
      <c r="ID15" s="220"/>
      <c r="IE15" s="220"/>
      <c r="IF15" s="220"/>
      <c r="IG15" s="220"/>
      <c r="IH15" s="220"/>
    </row>
    <row r="16" spans="1:247" ht="15" customHeight="1" x14ac:dyDescent="0.25">
      <c r="A16" s="224"/>
      <c r="B16" s="227"/>
      <c r="C16" s="215"/>
      <c r="D16" s="215"/>
      <c r="E16" s="215"/>
      <c r="F16" s="228"/>
      <c r="G16" s="229"/>
      <c r="H16" s="230"/>
      <c r="I16" s="231"/>
      <c r="J16" s="232"/>
      <c r="K16" s="232"/>
      <c r="L16" s="188"/>
      <c r="M16" s="233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20"/>
      <c r="BG16" s="220"/>
      <c r="BH16" s="220"/>
      <c r="BI16" s="220"/>
      <c r="BJ16" s="220"/>
      <c r="BK16" s="220"/>
      <c r="BL16" s="220"/>
      <c r="BM16" s="220"/>
      <c r="BN16" s="220"/>
      <c r="BO16" s="220"/>
      <c r="BP16" s="220"/>
      <c r="BQ16" s="220"/>
      <c r="BR16" s="220"/>
      <c r="BS16" s="220"/>
      <c r="BT16" s="220"/>
      <c r="BU16" s="220"/>
      <c r="BV16" s="220"/>
      <c r="BW16" s="220"/>
      <c r="BX16" s="220"/>
      <c r="BY16" s="220"/>
      <c r="BZ16" s="220"/>
      <c r="CA16" s="220"/>
      <c r="CB16" s="220"/>
      <c r="CC16" s="220"/>
      <c r="CD16" s="220"/>
      <c r="CE16" s="220"/>
      <c r="CF16" s="220"/>
      <c r="CG16" s="220"/>
      <c r="CH16" s="220"/>
      <c r="CI16" s="220"/>
      <c r="CJ16" s="220"/>
      <c r="CK16" s="220"/>
      <c r="CL16" s="220"/>
      <c r="CM16" s="220"/>
      <c r="CN16" s="220"/>
      <c r="CO16" s="220"/>
      <c r="CP16" s="220"/>
      <c r="CQ16" s="220"/>
      <c r="CR16" s="220"/>
      <c r="CS16" s="220"/>
      <c r="CT16" s="220"/>
      <c r="CU16" s="220"/>
      <c r="CV16" s="220"/>
      <c r="CW16" s="220"/>
      <c r="CX16" s="220"/>
      <c r="CY16" s="220"/>
      <c r="CZ16" s="220"/>
      <c r="DA16" s="220"/>
      <c r="DB16" s="220"/>
      <c r="DC16" s="220"/>
      <c r="DD16" s="220"/>
      <c r="DE16" s="220"/>
      <c r="DF16" s="220"/>
      <c r="DG16" s="220"/>
      <c r="DH16" s="220"/>
      <c r="DI16" s="220"/>
      <c r="DJ16" s="220"/>
      <c r="DK16" s="220"/>
      <c r="DL16" s="220"/>
      <c r="DM16" s="220"/>
      <c r="DN16" s="220"/>
      <c r="DO16" s="220"/>
      <c r="DP16" s="220"/>
      <c r="DQ16" s="220"/>
      <c r="DR16" s="220"/>
      <c r="DS16" s="220"/>
      <c r="DT16" s="220"/>
      <c r="DU16" s="220"/>
      <c r="DV16" s="220"/>
      <c r="DW16" s="220"/>
      <c r="DX16" s="220"/>
      <c r="DY16" s="220"/>
      <c r="DZ16" s="220"/>
      <c r="EA16" s="220"/>
      <c r="EB16" s="220"/>
      <c r="EC16" s="220"/>
      <c r="ED16" s="220"/>
      <c r="EE16" s="220"/>
      <c r="EF16" s="220"/>
      <c r="EG16" s="220"/>
      <c r="EH16" s="220"/>
      <c r="EI16" s="220"/>
      <c r="EJ16" s="220"/>
      <c r="EK16" s="220"/>
      <c r="EL16" s="220"/>
      <c r="EM16" s="220"/>
      <c r="EN16" s="220"/>
      <c r="EO16" s="220"/>
      <c r="EP16" s="220"/>
      <c r="EQ16" s="220"/>
      <c r="ER16" s="220"/>
      <c r="ES16" s="220"/>
      <c r="ET16" s="220"/>
      <c r="EU16" s="220"/>
      <c r="EV16" s="220"/>
      <c r="EW16" s="220"/>
      <c r="EX16" s="220"/>
      <c r="EY16" s="220"/>
      <c r="EZ16" s="220"/>
      <c r="FA16" s="220"/>
      <c r="FB16" s="220"/>
      <c r="FC16" s="220"/>
      <c r="FD16" s="220"/>
      <c r="FE16" s="220"/>
      <c r="FF16" s="220"/>
      <c r="FG16" s="220"/>
      <c r="FH16" s="220"/>
      <c r="FI16" s="220"/>
      <c r="FJ16" s="220"/>
      <c r="FK16" s="220"/>
      <c r="FL16" s="220"/>
      <c r="FM16" s="220"/>
      <c r="FN16" s="220"/>
      <c r="FO16" s="220"/>
      <c r="FP16" s="220"/>
      <c r="FQ16" s="220"/>
      <c r="FR16" s="220"/>
      <c r="FS16" s="220"/>
      <c r="FT16" s="220"/>
      <c r="FU16" s="220"/>
      <c r="FV16" s="220"/>
      <c r="FW16" s="220"/>
      <c r="FX16" s="220"/>
      <c r="FY16" s="220"/>
      <c r="FZ16" s="220"/>
      <c r="GA16" s="220"/>
      <c r="GB16" s="220"/>
      <c r="GC16" s="220"/>
      <c r="GD16" s="220"/>
      <c r="GE16" s="220"/>
      <c r="GF16" s="220"/>
      <c r="GG16" s="220"/>
      <c r="GH16" s="220"/>
      <c r="GI16" s="220"/>
      <c r="GJ16" s="220"/>
      <c r="GK16" s="220"/>
      <c r="GL16" s="220"/>
      <c r="GM16" s="220"/>
      <c r="GN16" s="220"/>
      <c r="GO16" s="220"/>
      <c r="GP16" s="220"/>
      <c r="GQ16" s="220"/>
      <c r="GR16" s="220"/>
      <c r="GS16" s="220"/>
      <c r="GT16" s="220"/>
      <c r="GU16" s="220"/>
      <c r="GV16" s="220"/>
      <c r="GW16" s="220"/>
      <c r="GX16" s="220"/>
      <c r="GY16" s="220"/>
      <c r="GZ16" s="220"/>
      <c r="HA16" s="220"/>
      <c r="HB16" s="220"/>
      <c r="HC16" s="220"/>
      <c r="HD16" s="220"/>
      <c r="HE16" s="220"/>
      <c r="HF16" s="220"/>
      <c r="HG16" s="220"/>
      <c r="HH16" s="220"/>
      <c r="HI16" s="220"/>
      <c r="HJ16" s="220"/>
      <c r="HK16" s="220"/>
      <c r="HL16" s="220"/>
      <c r="HM16" s="220"/>
      <c r="HN16" s="220"/>
      <c r="HO16" s="220"/>
      <c r="HP16" s="220"/>
      <c r="HQ16" s="220"/>
      <c r="HR16" s="220"/>
      <c r="HS16" s="220"/>
      <c r="HT16" s="220"/>
      <c r="HU16" s="220"/>
      <c r="HV16" s="220"/>
      <c r="HW16" s="220"/>
      <c r="HX16" s="220"/>
      <c r="HY16" s="220"/>
      <c r="HZ16" s="220"/>
      <c r="IA16" s="220"/>
      <c r="IB16" s="220"/>
      <c r="IC16" s="220"/>
      <c r="ID16" s="220"/>
      <c r="IE16" s="220"/>
      <c r="IF16" s="220"/>
      <c r="IG16" s="220"/>
      <c r="IH16" s="220"/>
    </row>
    <row r="17" spans="1:242" ht="15" customHeight="1" x14ac:dyDescent="0.25">
      <c r="A17" s="224"/>
      <c r="B17" s="234"/>
      <c r="C17" s="235"/>
      <c r="D17" s="235"/>
      <c r="E17" s="235"/>
      <c r="F17" s="236"/>
      <c r="G17" s="237"/>
      <c r="H17" s="86"/>
      <c r="I17" s="238"/>
      <c r="J17" s="85"/>
      <c r="K17" s="85"/>
      <c r="L17" s="187"/>
      <c r="M17" s="239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220"/>
      <c r="BG17" s="220"/>
      <c r="BH17" s="220"/>
      <c r="BI17" s="220"/>
      <c r="BJ17" s="220"/>
      <c r="BK17" s="220"/>
      <c r="BL17" s="220"/>
      <c r="BM17" s="220"/>
      <c r="BN17" s="220"/>
      <c r="BO17" s="220"/>
      <c r="BP17" s="220"/>
      <c r="BQ17" s="220"/>
      <c r="BR17" s="220"/>
      <c r="BS17" s="220"/>
      <c r="BT17" s="220"/>
      <c r="BU17" s="220"/>
      <c r="BV17" s="220"/>
      <c r="BW17" s="220"/>
      <c r="BX17" s="220"/>
      <c r="BY17" s="220"/>
      <c r="BZ17" s="220"/>
      <c r="CA17" s="220"/>
      <c r="CB17" s="220"/>
      <c r="CC17" s="220"/>
      <c r="CD17" s="220"/>
      <c r="CE17" s="220"/>
      <c r="CF17" s="220"/>
      <c r="CG17" s="220"/>
      <c r="CH17" s="220"/>
      <c r="CI17" s="220"/>
      <c r="CJ17" s="220"/>
      <c r="CK17" s="220"/>
      <c r="CL17" s="220"/>
      <c r="CM17" s="220"/>
      <c r="CN17" s="220"/>
      <c r="CO17" s="220"/>
      <c r="CP17" s="220"/>
      <c r="CQ17" s="220"/>
      <c r="CR17" s="220"/>
      <c r="CS17" s="220"/>
      <c r="CT17" s="220"/>
      <c r="CU17" s="220"/>
      <c r="CV17" s="220"/>
      <c r="CW17" s="220"/>
      <c r="CX17" s="220"/>
      <c r="CY17" s="220"/>
      <c r="CZ17" s="220"/>
      <c r="DA17" s="220"/>
      <c r="DB17" s="220"/>
      <c r="DC17" s="220"/>
      <c r="DD17" s="220"/>
      <c r="DE17" s="220"/>
      <c r="DF17" s="220"/>
      <c r="DG17" s="220"/>
      <c r="DH17" s="220"/>
      <c r="DI17" s="220"/>
      <c r="DJ17" s="220"/>
      <c r="DK17" s="220"/>
      <c r="DL17" s="220"/>
      <c r="DM17" s="220"/>
      <c r="DN17" s="220"/>
      <c r="DO17" s="220"/>
      <c r="DP17" s="220"/>
      <c r="DQ17" s="220"/>
      <c r="DR17" s="220"/>
      <c r="DS17" s="220"/>
      <c r="DT17" s="220"/>
      <c r="DU17" s="220"/>
      <c r="DV17" s="220"/>
      <c r="DW17" s="220"/>
      <c r="DX17" s="220"/>
      <c r="DY17" s="220"/>
      <c r="DZ17" s="220"/>
      <c r="EA17" s="220"/>
      <c r="EB17" s="220"/>
      <c r="EC17" s="220"/>
      <c r="ED17" s="220"/>
      <c r="EE17" s="220"/>
      <c r="EF17" s="220"/>
      <c r="EG17" s="220"/>
      <c r="EH17" s="220"/>
      <c r="EI17" s="220"/>
      <c r="EJ17" s="220"/>
      <c r="EK17" s="220"/>
      <c r="EL17" s="220"/>
      <c r="EM17" s="220"/>
      <c r="EN17" s="220"/>
      <c r="EO17" s="220"/>
      <c r="EP17" s="220"/>
      <c r="EQ17" s="220"/>
      <c r="ER17" s="220"/>
      <c r="ES17" s="220"/>
      <c r="ET17" s="220"/>
      <c r="EU17" s="220"/>
      <c r="EV17" s="220"/>
      <c r="EW17" s="220"/>
      <c r="EX17" s="220"/>
      <c r="EY17" s="220"/>
      <c r="EZ17" s="220"/>
      <c r="FA17" s="220"/>
      <c r="FB17" s="220"/>
      <c r="FC17" s="220"/>
      <c r="FD17" s="220"/>
      <c r="FE17" s="220"/>
      <c r="FF17" s="220"/>
      <c r="FG17" s="220"/>
      <c r="FH17" s="220"/>
      <c r="FI17" s="220"/>
      <c r="FJ17" s="220"/>
      <c r="FK17" s="220"/>
      <c r="FL17" s="220"/>
      <c r="FM17" s="220"/>
      <c r="FN17" s="220"/>
      <c r="FO17" s="220"/>
      <c r="FP17" s="220"/>
      <c r="FQ17" s="220"/>
      <c r="FR17" s="220"/>
      <c r="FS17" s="220"/>
      <c r="FT17" s="220"/>
      <c r="FU17" s="220"/>
      <c r="FV17" s="220"/>
      <c r="FW17" s="220"/>
      <c r="FX17" s="220"/>
      <c r="FY17" s="220"/>
      <c r="FZ17" s="220"/>
      <c r="GA17" s="220"/>
      <c r="GB17" s="220"/>
      <c r="GC17" s="220"/>
      <c r="GD17" s="220"/>
      <c r="GE17" s="220"/>
      <c r="GF17" s="220"/>
      <c r="GG17" s="220"/>
      <c r="GH17" s="220"/>
      <c r="GI17" s="220"/>
      <c r="GJ17" s="220"/>
      <c r="GK17" s="220"/>
      <c r="GL17" s="220"/>
      <c r="GM17" s="220"/>
      <c r="GN17" s="220"/>
      <c r="GO17" s="220"/>
      <c r="GP17" s="220"/>
      <c r="GQ17" s="220"/>
      <c r="GR17" s="220"/>
      <c r="GS17" s="220"/>
      <c r="GT17" s="220"/>
      <c r="GU17" s="220"/>
      <c r="GV17" s="220"/>
      <c r="GW17" s="220"/>
      <c r="GX17" s="220"/>
      <c r="GY17" s="220"/>
      <c r="GZ17" s="220"/>
      <c r="HA17" s="220"/>
      <c r="HB17" s="220"/>
      <c r="HC17" s="220"/>
      <c r="HD17" s="220"/>
      <c r="HE17" s="220"/>
      <c r="HF17" s="220"/>
      <c r="HG17" s="220"/>
      <c r="HH17" s="220"/>
      <c r="HI17" s="220"/>
      <c r="HJ17" s="220"/>
      <c r="HK17" s="220"/>
      <c r="HL17" s="220"/>
      <c r="HM17" s="220"/>
      <c r="HN17" s="220"/>
      <c r="HO17" s="220"/>
      <c r="HP17" s="220"/>
      <c r="HQ17" s="220"/>
      <c r="HR17" s="220"/>
      <c r="HS17" s="220"/>
      <c r="HT17" s="220"/>
      <c r="HU17" s="220"/>
      <c r="HV17" s="220"/>
      <c r="HW17" s="220"/>
      <c r="HX17" s="220"/>
      <c r="HY17" s="220"/>
      <c r="HZ17" s="220"/>
      <c r="IA17" s="220"/>
      <c r="IB17" s="220"/>
      <c r="IC17" s="220"/>
      <c r="ID17" s="220"/>
      <c r="IE17" s="220"/>
      <c r="IF17" s="220"/>
      <c r="IG17" s="220"/>
      <c r="IH17" s="220"/>
    </row>
    <row r="18" spans="1:242" x14ac:dyDescent="0.25">
      <c r="B18" s="87" t="s">
        <v>182</v>
      </c>
      <c r="C18" s="240"/>
      <c r="D18" s="41">
        <v>0</v>
      </c>
      <c r="E18" s="48"/>
      <c r="F18" s="48"/>
      <c r="G18" s="48"/>
      <c r="H18" s="48"/>
      <c r="L18" s="120" t="s">
        <v>183</v>
      </c>
      <c r="M18" s="193">
        <v>0</v>
      </c>
    </row>
    <row r="19" spans="1:242" x14ac:dyDescent="0.25">
      <c r="B19" s="241"/>
      <c r="C19" s="48"/>
      <c r="D19" s="48"/>
      <c r="E19" s="48"/>
      <c r="F19" s="48"/>
      <c r="G19" s="48"/>
      <c r="H19" s="48"/>
      <c r="I19" s="240"/>
      <c r="J19" s="48"/>
      <c r="K19" s="48"/>
      <c r="L19" s="48"/>
      <c r="M19" s="49"/>
    </row>
    <row r="20" spans="1:242" x14ac:dyDescent="0.25">
      <c r="B20" s="241"/>
      <c r="C20" s="48"/>
      <c r="D20" s="48"/>
      <c r="E20" s="48"/>
      <c r="F20" s="48"/>
      <c r="G20" s="48"/>
      <c r="H20" s="48"/>
      <c r="I20" s="240"/>
      <c r="J20" s="48"/>
      <c r="K20" s="48"/>
      <c r="L20" s="48"/>
      <c r="M20" s="49"/>
    </row>
    <row r="21" spans="1:242" x14ac:dyDescent="0.25">
      <c r="B21" s="45"/>
      <c r="C21" s="46"/>
      <c r="E21" s="46"/>
      <c r="F21" s="46"/>
      <c r="G21" s="46"/>
      <c r="H21" s="46"/>
      <c r="J21" s="39" t="s">
        <v>184</v>
      </c>
      <c r="L21" s="242">
        <v>0</v>
      </c>
      <c r="M21" s="49"/>
    </row>
    <row r="22" spans="1:242" x14ac:dyDescent="0.2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3"/>
    </row>
    <row r="23" spans="1:242" x14ac:dyDescent="0.25">
      <c r="B23" s="54" t="s">
        <v>161</v>
      </c>
      <c r="C23" s="56"/>
      <c r="D23" s="56"/>
      <c r="E23" s="195"/>
      <c r="F23" s="56"/>
      <c r="G23" s="56"/>
      <c r="H23" s="56"/>
      <c r="I23" s="56"/>
      <c r="J23" s="56"/>
      <c r="K23" s="56"/>
      <c r="L23" s="56"/>
      <c r="M23" s="56"/>
    </row>
    <row r="24" spans="1:242" x14ac:dyDescent="0.25"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</row>
    <row r="25" spans="1:242" x14ac:dyDescent="0.25">
      <c r="B25" s="11"/>
      <c r="C25" s="12"/>
      <c r="D25" s="13"/>
    </row>
    <row r="26" spans="1:242" x14ac:dyDescent="0.25">
      <c r="B26" s="426" t="str">
        <f>'II D) 4- a'!B27:D27</f>
        <v>L.I.A. Héctor Alejandro González López</v>
      </c>
      <c r="C26" s="427"/>
      <c r="D26" s="428"/>
    </row>
    <row r="27" spans="1:242" x14ac:dyDescent="0.25">
      <c r="B27" s="441" t="s">
        <v>42</v>
      </c>
      <c r="C27" s="442"/>
      <c r="D27" s="443"/>
    </row>
    <row r="28" spans="1:242" x14ac:dyDescent="0.25">
      <c r="B28" s="14"/>
      <c r="C28" s="362"/>
      <c r="D28" s="16"/>
    </row>
    <row r="29" spans="1:242" x14ac:dyDescent="0.25">
      <c r="B29" s="426" t="str">
        <f>'II D) 4- a'!B30:D30</f>
        <v>Unidad de Enlace PEF / CONAC</v>
      </c>
      <c r="C29" s="427"/>
      <c r="D29" s="428"/>
    </row>
    <row r="30" spans="1:242" x14ac:dyDescent="0.25">
      <c r="B30" s="441" t="s">
        <v>43</v>
      </c>
      <c r="C30" s="442"/>
      <c r="D30" s="443"/>
    </row>
    <row r="31" spans="1:242" x14ac:dyDescent="0.25">
      <c r="B31" s="14"/>
      <c r="C31" s="362"/>
      <c r="D31" s="16"/>
    </row>
    <row r="32" spans="1:242" x14ac:dyDescent="0.25">
      <c r="B32" s="426"/>
      <c r="C32" s="427"/>
      <c r="D32" s="428"/>
    </row>
    <row r="33" spans="2:4" x14ac:dyDescent="0.25">
      <c r="B33" s="441" t="s">
        <v>44</v>
      </c>
      <c r="C33" s="442"/>
      <c r="D33" s="443"/>
    </row>
    <row r="34" spans="2:4" x14ac:dyDescent="0.25">
      <c r="B34" s="14"/>
      <c r="C34" s="362"/>
      <c r="D34" s="16"/>
    </row>
    <row r="35" spans="2:4" x14ac:dyDescent="0.25">
      <c r="B35" s="444">
        <f>'II D) 4- a'!B36:D36</f>
        <v>44202</v>
      </c>
      <c r="C35" s="449"/>
      <c r="D35" s="450"/>
    </row>
    <row r="36" spans="2:4" x14ac:dyDescent="0.25">
      <c r="B36" s="441" t="s">
        <v>45</v>
      </c>
      <c r="C36" s="442"/>
      <c r="D36" s="443"/>
    </row>
    <row r="37" spans="2:4" x14ac:dyDescent="0.25">
      <c r="B37" s="383"/>
      <c r="C37" s="384"/>
      <c r="D37" s="385"/>
    </row>
  </sheetData>
  <mergeCells count="19">
    <mergeCell ref="H11:I11"/>
    <mergeCell ref="J11:K11"/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L8 B8" xr:uid="{00000000-0002-0000-0900-000000000000}"/>
  </dataValidations>
  <pageMargins left="0.23622047244094491" right="0.62992125984251968" top="0.74803149606299213" bottom="0.74803149606299213" header="0.31496062992125984" footer="0.31496062992125984"/>
  <pageSetup scale="45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S55"/>
  <sheetViews>
    <sheetView showGridLines="0" topLeftCell="A19" zoomScaleNormal="100" workbookViewId="0">
      <selection activeCell="B50" sqref="B50:E50"/>
    </sheetView>
  </sheetViews>
  <sheetFormatPr baseColWidth="10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6" width="20.7109375" customWidth="1"/>
    <col min="17" max="18" width="14.140625" customWidth="1"/>
    <col min="19" max="19" width="20.710937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62" t="s">
        <v>185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377"/>
      <c r="Q7" s="378" t="s">
        <v>186</v>
      </c>
      <c r="R7" s="496" t="str">
        <f>'Caratula Resumen'!D16</f>
        <v xml:space="preserve"> ZACATECAS </v>
      </c>
      <c r="S7" s="497"/>
    </row>
    <row r="8" spans="2:19" ht="18.75" x14ac:dyDescent="0.3">
      <c r="B8" s="458" t="s">
        <v>280</v>
      </c>
      <c r="C8" s="459"/>
      <c r="D8" s="459"/>
      <c r="E8" s="459"/>
      <c r="F8" s="459"/>
      <c r="G8" s="459"/>
      <c r="H8" s="459"/>
      <c r="I8" s="459"/>
      <c r="J8" s="459"/>
      <c r="K8" s="66"/>
      <c r="L8" s="66"/>
      <c r="M8" s="66"/>
      <c r="N8" s="66"/>
      <c r="O8" s="66"/>
      <c r="P8" s="66"/>
      <c r="Q8" s="66"/>
      <c r="R8" s="376"/>
      <c r="S8" s="367" t="s">
        <v>1220</v>
      </c>
    </row>
    <row r="9" spans="2:19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70"/>
    </row>
    <row r="10" spans="2:19" ht="5.0999999999999996" customHeight="1" x14ac:dyDescent="0.25"/>
    <row r="11" spans="2:19" ht="22.5" customHeight="1" x14ac:dyDescent="0.25">
      <c r="B11" s="498" t="s">
        <v>187</v>
      </c>
      <c r="C11" s="498" t="s">
        <v>188</v>
      </c>
      <c r="D11" s="498" t="s">
        <v>189</v>
      </c>
      <c r="E11" s="498" t="s">
        <v>190</v>
      </c>
      <c r="F11" s="495" t="s">
        <v>191</v>
      </c>
      <c r="G11" s="495" t="s">
        <v>63</v>
      </c>
      <c r="H11" s="499" t="s">
        <v>192</v>
      </c>
      <c r="I11" s="499"/>
      <c r="J11" s="499"/>
      <c r="K11" s="495" t="s">
        <v>157</v>
      </c>
      <c r="L11" s="495" t="s">
        <v>193</v>
      </c>
      <c r="M11" s="495" t="s">
        <v>194</v>
      </c>
      <c r="N11" s="495" t="s">
        <v>195</v>
      </c>
      <c r="O11" s="495" t="s">
        <v>196</v>
      </c>
      <c r="P11" s="495" t="s">
        <v>197</v>
      </c>
      <c r="Q11" s="495" t="s">
        <v>198</v>
      </c>
      <c r="R11" s="495" t="s">
        <v>199</v>
      </c>
      <c r="S11" s="495" t="s">
        <v>200</v>
      </c>
    </row>
    <row r="12" spans="2:19" ht="62.25" customHeight="1" x14ac:dyDescent="0.25">
      <c r="B12" s="498"/>
      <c r="C12" s="498"/>
      <c r="D12" s="498"/>
      <c r="E12" s="498"/>
      <c r="F12" s="495"/>
      <c r="G12" s="495"/>
      <c r="H12" s="243" t="s">
        <v>144</v>
      </c>
      <c r="I12" s="243" t="s">
        <v>201</v>
      </c>
      <c r="J12" s="244" t="s">
        <v>202</v>
      </c>
      <c r="K12" s="495"/>
      <c r="L12" s="495"/>
      <c r="M12" s="495"/>
      <c r="N12" s="495"/>
      <c r="O12" s="495"/>
      <c r="P12" s="495"/>
      <c r="Q12" s="495"/>
      <c r="R12" s="495"/>
      <c r="S12" s="495"/>
    </row>
    <row r="13" spans="2:19" ht="5.0999999999999996" customHeight="1" x14ac:dyDescent="0.25"/>
    <row r="14" spans="2:19" ht="31.5" hidden="1" x14ac:dyDescent="0.25">
      <c r="B14" s="245" t="s">
        <v>187</v>
      </c>
      <c r="C14" s="245" t="s">
        <v>188</v>
      </c>
      <c r="D14" s="245" t="s">
        <v>189</v>
      </c>
      <c r="E14" s="245" t="s">
        <v>190</v>
      </c>
      <c r="F14" s="246" t="s">
        <v>191</v>
      </c>
      <c r="G14" s="246" t="s">
        <v>203</v>
      </c>
      <c r="H14" s="243" t="s">
        <v>144</v>
      </c>
      <c r="I14" s="243" t="s">
        <v>201</v>
      </c>
      <c r="J14" s="244" t="s">
        <v>202</v>
      </c>
      <c r="K14" s="246" t="s">
        <v>157</v>
      </c>
      <c r="L14" s="246" t="s">
        <v>193</v>
      </c>
      <c r="M14" s="246" t="s">
        <v>194</v>
      </c>
      <c r="N14" s="246" t="s">
        <v>195</v>
      </c>
      <c r="O14" s="246" t="s">
        <v>196</v>
      </c>
      <c r="P14" s="246" t="s">
        <v>197</v>
      </c>
      <c r="Q14" s="246" t="s">
        <v>198</v>
      </c>
      <c r="R14" s="246" t="s">
        <v>199</v>
      </c>
      <c r="S14" s="246" t="s">
        <v>200</v>
      </c>
    </row>
    <row r="15" spans="2:19" x14ac:dyDescent="0.25">
      <c r="B15" t="s">
        <v>842</v>
      </c>
      <c r="C15" t="s">
        <v>1036</v>
      </c>
      <c r="D15" t="s">
        <v>1037</v>
      </c>
      <c r="E15" t="s">
        <v>1038</v>
      </c>
      <c r="F15" t="s">
        <v>830</v>
      </c>
      <c r="G15" t="s">
        <v>835</v>
      </c>
      <c r="H15" t="s">
        <v>842</v>
      </c>
      <c r="I15" t="s">
        <v>839</v>
      </c>
      <c r="J15" t="s">
        <v>1039</v>
      </c>
      <c r="K15" t="s">
        <v>1232</v>
      </c>
      <c r="L15" t="s">
        <v>896</v>
      </c>
      <c r="M15" t="s">
        <v>838</v>
      </c>
      <c r="N15" t="s">
        <v>1040</v>
      </c>
      <c r="O15" s="253">
        <v>7776.83</v>
      </c>
      <c r="P15" s="361">
        <v>0</v>
      </c>
      <c r="Q15">
        <v>4</v>
      </c>
      <c r="R15">
        <v>0</v>
      </c>
      <c r="S15" s="397">
        <v>31107.599999999999</v>
      </c>
    </row>
    <row r="16" spans="2:19" x14ac:dyDescent="0.25">
      <c r="B16" t="s">
        <v>842</v>
      </c>
      <c r="C16" t="s">
        <v>1036</v>
      </c>
      <c r="D16" t="s">
        <v>1037</v>
      </c>
      <c r="E16" t="s">
        <v>1038</v>
      </c>
      <c r="F16" t="s">
        <v>830</v>
      </c>
      <c r="G16" t="s">
        <v>835</v>
      </c>
      <c r="H16" t="s">
        <v>842</v>
      </c>
      <c r="I16" t="s">
        <v>883</v>
      </c>
      <c r="J16" t="s">
        <v>1041</v>
      </c>
      <c r="K16" t="s">
        <v>1232</v>
      </c>
      <c r="L16" t="s">
        <v>896</v>
      </c>
      <c r="M16" t="s">
        <v>1042</v>
      </c>
      <c r="N16" t="s">
        <v>1040</v>
      </c>
      <c r="O16" s="253">
        <v>8405.35</v>
      </c>
      <c r="P16" s="395">
        <v>0</v>
      </c>
      <c r="Q16">
        <v>1</v>
      </c>
      <c r="R16" s="396">
        <v>0</v>
      </c>
      <c r="S16" s="398">
        <v>8405.4</v>
      </c>
    </row>
    <row r="17" spans="2:19" x14ac:dyDescent="0.25">
      <c r="B17" t="s">
        <v>842</v>
      </c>
      <c r="C17" t="s">
        <v>1036</v>
      </c>
      <c r="D17" t="s">
        <v>1037</v>
      </c>
      <c r="E17" t="s">
        <v>1038</v>
      </c>
      <c r="F17" t="s">
        <v>830</v>
      </c>
      <c r="G17" t="s">
        <v>835</v>
      </c>
      <c r="H17" t="s">
        <v>842</v>
      </c>
      <c r="I17" t="s">
        <v>1012</v>
      </c>
      <c r="J17" t="s">
        <v>1043</v>
      </c>
      <c r="K17" t="s">
        <v>1232</v>
      </c>
      <c r="L17" t="s">
        <v>830</v>
      </c>
      <c r="M17" t="s">
        <v>1044</v>
      </c>
      <c r="N17" t="s">
        <v>1040</v>
      </c>
      <c r="O17" s="253">
        <v>6117.66</v>
      </c>
      <c r="P17" s="395">
        <v>0</v>
      </c>
      <c r="Q17">
        <v>2</v>
      </c>
      <c r="R17" s="396">
        <v>0</v>
      </c>
      <c r="S17" s="398">
        <v>12235.2</v>
      </c>
    </row>
    <row r="18" spans="2:19" x14ac:dyDescent="0.25">
      <c r="B18" t="s">
        <v>842</v>
      </c>
      <c r="C18" t="s">
        <v>1036</v>
      </c>
      <c r="D18" t="s">
        <v>1037</v>
      </c>
      <c r="E18" t="s">
        <v>1038</v>
      </c>
      <c r="F18" t="s">
        <v>830</v>
      </c>
      <c r="G18" t="s">
        <v>835</v>
      </c>
      <c r="H18" t="s">
        <v>842</v>
      </c>
      <c r="I18" t="s">
        <v>861</v>
      </c>
      <c r="J18" t="s">
        <v>1045</v>
      </c>
      <c r="K18" t="s">
        <v>1232</v>
      </c>
      <c r="L18" t="s">
        <v>896</v>
      </c>
      <c r="M18" t="s">
        <v>1046</v>
      </c>
      <c r="N18" t="s">
        <v>1040</v>
      </c>
      <c r="O18" s="253">
        <v>9044.7800000000007</v>
      </c>
      <c r="P18" s="395">
        <v>0</v>
      </c>
      <c r="Q18">
        <v>1</v>
      </c>
      <c r="R18" s="396">
        <v>0</v>
      </c>
      <c r="S18" s="398">
        <v>9044.7000000000007</v>
      </c>
    </row>
    <row r="19" spans="2:19" x14ac:dyDescent="0.25">
      <c r="B19" t="s">
        <v>842</v>
      </c>
      <c r="C19" t="s">
        <v>1036</v>
      </c>
      <c r="D19" t="s">
        <v>1037</v>
      </c>
      <c r="E19" t="s">
        <v>1038</v>
      </c>
      <c r="F19" t="s">
        <v>830</v>
      </c>
      <c r="G19" t="s">
        <v>835</v>
      </c>
      <c r="H19" t="s">
        <v>830</v>
      </c>
      <c r="I19" t="s">
        <v>844</v>
      </c>
      <c r="J19" t="s">
        <v>1047</v>
      </c>
      <c r="K19" t="s">
        <v>1232</v>
      </c>
      <c r="L19" t="s">
        <v>896</v>
      </c>
      <c r="M19" t="s">
        <v>1048</v>
      </c>
      <c r="N19" t="s">
        <v>1040</v>
      </c>
      <c r="O19" s="253">
        <v>8089.36</v>
      </c>
      <c r="P19" s="395">
        <v>0</v>
      </c>
      <c r="Q19">
        <v>3</v>
      </c>
      <c r="R19" s="396">
        <v>0</v>
      </c>
      <c r="S19" s="398">
        <v>24268.5</v>
      </c>
    </row>
    <row r="20" spans="2:19" x14ac:dyDescent="0.25">
      <c r="B20" t="s">
        <v>842</v>
      </c>
      <c r="C20" t="s">
        <v>1036</v>
      </c>
      <c r="D20" t="s">
        <v>1037</v>
      </c>
      <c r="E20" t="s">
        <v>1038</v>
      </c>
      <c r="F20" t="s">
        <v>830</v>
      </c>
      <c r="G20" t="s">
        <v>835</v>
      </c>
      <c r="H20" t="s">
        <v>830</v>
      </c>
      <c r="I20" t="s">
        <v>866</v>
      </c>
      <c r="J20" t="s">
        <v>1049</v>
      </c>
      <c r="K20" t="s">
        <v>1232</v>
      </c>
      <c r="L20" t="s">
        <v>896</v>
      </c>
      <c r="M20" t="s">
        <v>1042</v>
      </c>
      <c r="N20" t="s">
        <v>1040</v>
      </c>
      <c r="O20" s="253">
        <v>8405.35</v>
      </c>
      <c r="P20" s="395">
        <v>0</v>
      </c>
      <c r="Q20">
        <v>2</v>
      </c>
      <c r="R20" s="396">
        <v>0</v>
      </c>
      <c r="S20" s="398">
        <v>16810.8</v>
      </c>
    </row>
    <row r="21" spans="2:19" x14ac:dyDescent="0.25">
      <c r="B21" t="s">
        <v>842</v>
      </c>
      <c r="C21" t="s">
        <v>1036</v>
      </c>
      <c r="D21" t="s">
        <v>1037</v>
      </c>
      <c r="E21" t="s">
        <v>1038</v>
      </c>
      <c r="F21" t="s">
        <v>830</v>
      </c>
      <c r="G21" t="s">
        <v>835</v>
      </c>
      <c r="H21" t="s">
        <v>830</v>
      </c>
      <c r="I21" t="s">
        <v>879</v>
      </c>
      <c r="J21" t="s">
        <v>1050</v>
      </c>
      <c r="K21" t="s">
        <v>1232</v>
      </c>
      <c r="L21" t="s">
        <v>896</v>
      </c>
      <c r="M21" t="s">
        <v>1046</v>
      </c>
      <c r="N21" t="s">
        <v>1040</v>
      </c>
      <c r="O21" s="253">
        <v>9044.7800000000007</v>
      </c>
      <c r="P21" s="395">
        <v>0</v>
      </c>
      <c r="Q21">
        <v>1</v>
      </c>
      <c r="R21" s="396">
        <v>0</v>
      </c>
      <c r="S21" s="398">
        <v>9044.7000000000007</v>
      </c>
    </row>
    <row r="22" spans="2:19" x14ac:dyDescent="0.25">
      <c r="B22" t="s">
        <v>842</v>
      </c>
      <c r="C22" t="s">
        <v>1036</v>
      </c>
      <c r="D22" t="s">
        <v>1037</v>
      </c>
      <c r="E22" t="s">
        <v>1038</v>
      </c>
      <c r="F22" t="s">
        <v>830</v>
      </c>
      <c r="G22" t="s">
        <v>835</v>
      </c>
      <c r="H22" t="s">
        <v>842</v>
      </c>
      <c r="I22" t="s">
        <v>853</v>
      </c>
      <c r="J22" t="s">
        <v>1051</v>
      </c>
      <c r="K22" t="s">
        <v>1232</v>
      </c>
      <c r="L22" t="s">
        <v>830</v>
      </c>
      <c r="M22" t="s">
        <v>1035</v>
      </c>
      <c r="N22" t="s">
        <v>1040</v>
      </c>
      <c r="O22" s="253">
        <v>14282.15</v>
      </c>
      <c r="P22" s="395">
        <v>0</v>
      </c>
      <c r="Q22">
        <v>1</v>
      </c>
      <c r="R22" s="396">
        <v>0</v>
      </c>
      <c r="S22" s="398">
        <v>14282.1</v>
      </c>
    </row>
    <row r="23" spans="2:19" x14ac:dyDescent="0.25">
      <c r="B23" t="s">
        <v>842</v>
      </c>
      <c r="C23" t="s">
        <v>1036</v>
      </c>
      <c r="D23" t="s">
        <v>1037</v>
      </c>
      <c r="E23" t="s">
        <v>1038</v>
      </c>
      <c r="F23" t="s">
        <v>830</v>
      </c>
      <c r="G23" t="s">
        <v>835</v>
      </c>
      <c r="H23" t="s">
        <v>842</v>
      </c>
      <c r="I23" t="s">
        <v>853</v>
      </c>
      <c r="J23" t="s">
        <v>1051</v>
      </c>
      <c r="K23" t="s">
        <v>1232</v>
      </c>
      <c r="L23" t="s">
        <v>896</v>
      </c>
      <c r="M23" t="s">
        <v>1035</v>
      </c>
      <c r="N23" t="s">
        <v>1040</v>
      </c>
      <c r="O23" s="253">
        <v>15996.41</v>
      </c>
      <c r="P23" s="395">
        <v>0</v>
      </c>
      <c r="Q23">
        <v>8</v>
      </c>
      <c r="R23" s="396">
        <v>0</v>
      </c>
      <c r="S23" s="398">
        <v>127970.4</v>
      </c>
    </row>
    <row r="24" spans="2:19" x14ac:dyDescent="0.25">
      <c r="B24" t="s">
        <v>842</v>
      </c>
      <c r="C24" t="s">
        <v>1036</v>
      </c>
      <c r="D24" t="s">
        <v>1037</v>
      </c>
      <c r="E24" t="s">
        <v>1038</v>
      </c>
      <c r="F24" t="s">
        <v>830</v>
      </c>
      <c r="G24" t="s">
        <v>835</v>
      </c>
      <c r="H24" t="s">
        <v>842</v>
      </c>
      <c r="I24" t="s">
        <v>856</v>
      </c>
      <c r="J24" t="s">
        <v>1052</v>
      </c>
      <c r="K24" t="s">
        <v>1232</v>
      </c>
      <c r="L24" t="s">
        <v>830</v>
      </c>
      <c r="M24" t="s">
        <v>1053</v>
      </c>
      <c r="N24" t="s">
        <v>1040</v>
      </c>
      <c r="O24" s="253">
        <v>22022.23</v>
      </c>
      <c r="P24" s="395">
        <v>0</v>
      </c>
      <c r="Q24">
        <v>3</v>
      </c>
      <c r="R24" s="396">
        <v>0</v>
      </c>
      <c r="S24" s="398">
        <v>66066.3</v>
      </c>
    </row>
    <row r="25" spans="2:19" x14ac:dyDescent="0.25">
      <c r="B25" t="s">
        <v>842</v>
      </c>
      <c r="C25" t="s">
        <v>1036</v>
      </c>
      <c r="D25" t="s">
        <v>1037</v>
      </c>
      <c r="E25" t="s">
        <v>1038</v>
      </c>
      <c r="F25" t="s">
        <v>830</v>
      </c>
      <c r="G25" t="s">
        <v>835</v>
      </c>
      <c r="H25" t="s">
        <v>842</v>
      </c>
      <c r="I25" t="s">
        <v>856</v>
      </c>
      <c r="J25" t="s">
        <v>1052</v>
      </c>
      <c r="K25" t="s">
        <v>1232</v>
      </c>
      <c r="L25" t="s">
        <v>896</v>
      </c>
      <c r="M25" t="s">
        <v>1053</v>
      </c>
      <c r="N25" t="s">
        <v>1040</v>
      </c>
      <c r="O25" s="253">
        <v>24664.639999999999</v>
      </c>
      <c r="P25" s="395">
        <v>0</v>
      </c>
      <c r="Q25">
        <v>9</v>
      </c>
      <c r="R25" s="396">
        <v>0</v>
      </c>
      <c r="S25" s="398">
        <v>221980.5</v>
      </c>
    </row>
    <row r="26" spans="2:19" x14ac:dyDescent="0.25">
      <c r="B26" t="s">
        <v>842</v>
      </c>
      <c r="C26" t="s">
        <v>1036</v>
      </c>
      <c r="D26" t="s">
        <v>1037</v>
      </c>
      <c r="E26" t="s">
        <v>1038</v>
      </c>
      <c r="F26" t="s">
        <v>830</v>
      </c>
      <c r="G26" t="s">
        <v>835</v>
      </c>
      <c r="H26" t="s">
        <v>830</v>
      </c>
      <c r="I26" t="s">
        <v>891</v>
      </c>
      <c r="J26" t="s">
        <v>1054</v>
      </c>
      <c r="K26" t="s">
        <v>1232</v>
      </c>
      <c r="L26" t="s">
        <v>896</v>
      </c>
      <c r="M26" t="s">
        <v>1048</v>
      </c>
      <c r="N26" t="s">
        <v>1040</v>
      </c>
      <c r="O26" s="253">
        <v>8089.36</v>
      </c>
      <c r="P26" s="395">
        <v>0</v>
      </c>
      <c r="Q26">
        <v>1</v>
      </c>
      <c r="R26" s="396">
        <v>0</v>
      </c>
      <c r="S26" s="398">
        <v>8089.5</v>
      </c>
    </row>
    <row r="27" spans="2:19" x14ac:dyDescent="0.25">
      <c r="B27" t="s">
        <v>842</v>
      </c>
      <c r="C27" t="s">
        <v>1036</v>
      </c>
      <c r="D27" t="s">
        <v>1037</v>
      </c>
      <c r="E27" t="s">
        <v>1038</v>
      </c>
      <c r="F27" t="s">
        <v>830</v>
      </c>
      <c r="G27" t="s">
        <v>835</v>
      </c>
      <c r="H27" t="s">
        <v>842</v>
      </c>
      <c r="I27" t="s">
        <v>876</v>
      </c>
      <c r="J27" t="s">
        <v>1055</v>
      </c>
      <c r="K27" t="s">
        <v>1232</v>
      </c>
      <c r="L27" t="s">
        <v>896</v>
      </c>
      <c r="M27" t="s">
        <v>1036</v>
      </c>
      <c r="N27" t="s">
        <v>1040</v>
      </c>
      <c r="O27" s="253">
        <v>6414.54</v>
      </c>
      <c r="P27" s="395">
        <v>0</v>
      </c>
      <c r="Q27">
        <v>2</v>
      </c>
      <c r="R27" s="396">
        <v>0</v>
      </c>
      <c r="S27" s="398">
        <v>12829.2</v>
      </c>
    </row>
    <row r="28" spans="2:19" x14ac:dyDescent="0.25">
      <c r="B28" t="s">
        <v>842</v>
      </c>
      <c r="C28" t="s">
        <v>1036</v>
      </c>
      <c r="D28" t="s">
        <v>1037</v>
      </c>
      <c r="E28" t="s">
        <v>1038</v>
      </c>
      <c r="F28" t="s">
        <v>830</v>
      </c>
      <c r="G28" t="s">
        <v>835</v>
      </c>
      <c r="H28" t="s">
        <v>980</v>
      </c>
      <c r="I28" t="s">
        <v>978</v>
      </c>
      <c r="J28" t="s">
        <v>1056</v>
      </c>
      <c r="K28" t="s">
        <v>1232</v>
      </c>
      <c r="L28" t="s">
        <v>896</v>
      </c>
      <c r="M28" t="s">
        <v>1057</v>
      </c>
      <c r="N28" t="s">
        <v>1040</v>
      </c>
      <c r="O28" s="253">
        <v>7919.97</v>
      </c>
      <c r="P28" s="395">
        <v>0</v>
      </c>
      <c r="Q28">
        <v>2</v>
      </c>
      <c r="R28" s="396">
        <v>0</v>
      </c>
      <c r="S28" s="398">
        <v>15840</v>
      </c>
    </row>
    <row r="29" spans="2:19" x14ac:dyDescent="0.25">
      <c r="B29" t="s">
        <v>842</v>
      </c>
      <c r="C29" t="s">
        <v>1036</v>
      </c>
      <c r="D29" t="s">
        <v>1037</v>
      </c>
      <c r="E29" t="s">
        <v>1038</v>
      </c>
      <c r="F29" t="s">
        <v>830</v>
      </c>
      <c r="G29" t="s">
        <v>835</v>
      </c>
      <c r="H29" t="s">
        <v>896</v>
      </c>
      <c r="I29" t="s">
        <v>1025</v>
      </c>
      <c r="J29" t="s">
        <v>1058</v>
      </c>
      <c r="K29" t="s">
        <v>1232</v>
      </c>
      <c r="L29" t="s">
        <v>980</v>
      </c>
      <c r="M29" t="s">
        <v>1028</v>
      </c>
      <c r="N29" t="s">
        <v>1040</v>
      </c>
      <c r="O29" s="253">
        <v>286.29000000000002</v>
      </c>
      <c r="P29" s="395">
        <v>0</v>
      </c>
      <c r="Q29">
        <v>33</v>
      </c>
      <c r="R29" s="396">
        <v>0</v>
      </c>
      <c r="S29" s="398">
        <v>9444.6</v>
      </c>
    </row>
    <row r="30" spans="2:19" x14ac:dyDescent="0.25">
      <c r="B30" t="s">
        <v>842</v>
      </c>
      <c r="C30" t="s">
        <v>1036</v>
      </c>
      <c r="D30" t="s">
        <v>1037</v>
      </c>
      <c r="E30" t="s">
        <v>1038</v>
      </c>
      <c r="F30" t="s">
        <v>830</v>
      </c>
      <c r="G30" t="s">
        <v>835</v>
      </c>
      <c r="H30" t="s">
        <v>896</v>
      </c>
      <c r="I30" t="s">
        <v>894</v>
      </c>
      <c r="J30" t="s">
        <v>1059</v>
      </c>
      <c r="K30" t="s">
        <v>1232</v>
      </c>
      <c r="L30" t="s">
        <v>830</v>
      </c>
      <c r="M30" t="s">
        <v>1028</v>
      </c>
      <c r="N30" t="s">
        <v>1040</v>
      </c>
      <c r="O30" s="253">
        <v>505.09</v>
      </c>
      <c r="P30" s="395">
        <v>0</v>
      </c>
      <c r="Q30">
        <v>34</v>
      </c>
      <c r="R30" s="396">
        <v>0</v>
      </c>
      <c r="S30" s="398">
        <v>17176.8</v>
      </c>
    </row>
    <row r="31" spans="2:19" x14ac:dyDescent="0.25">
      <c r="B31" t="s">
        <v>842</v>
      </c>
      <c r="C31" t="s">
        <v>1036</v>
      </c>
      <c r="D31" t="s">
        <v>1037</v>
      </c>
      <c r="E31" t="s">
        <v>1038</v>
      </c>
      <c r="F31" t="s">
        <v>830</v>
      </c>
      <c r="G31" t="s">
        <v>835</v>
      </c>
      <c r="H31" t="s">
        <v>896</v>
      </c>
      <c r="I31" t="s">
        <v>1060</v>
      </c>
      <c r="J31" t="s">
        <v>1061</v>
      </c>
      <c r="K31" t="s">
        <v>1232</v>
      </c>
      <c r="L31" t="s">
        <v>896</v>
      </c>
      <c r="M31" t="s">
        <v>1028</v>
      </c>
      <c r="N31" t="s">
        <v>1040</v>
      </c>
      <c r="O31" s="253">
        <v>389.41</v>
      </c>
      <c r="P31" s="395">
        <v>0</v>
      </c>
      <c r="Q31">
        <v>9</v>
      </c>
      <c r="R31" s="396">
        <v>0</v>
      </c>
      <c r="S31" s="398">
        <v>3504.6</v>
      </c>
    </row>
    <row r="32" spans="2:19" x14ac:dyDescent="0.25">
      <c r="B32" t="s">
        <v>842</v>
      </c>
      <c r="C32" t="s">
        <v>1036</v>
      </c>
      <c r="D32" t="s">
        <v>1037</v>
      </c>
      <c r="E32" t="s">
        <v>1038</v>
      </c>
      <c r="F32" t="s">
        <v>830</v>
      </c>
      <c r="G32" t="s">
        <v>835</v>
      </c>
      <c r="H32" t="s">
        <v>896</v>
      </c>
      <c r="I32" t="s">
        <v>1062</v>
      </c>
      <c r="J32" t="s">
        <v>1063</v>
      </c>
      <c r="K32" t="s">
        <v>1232</v>
      </c>
      <c r="L32" t="s">
        <v>842</v>
      </c>
      <c r="M32" t="s">
        <v>1028</v>
      </c>
      <c r="N32" t="s">
        <v>1040</v>
      </c>
      <c r="O32" s="253">
        <v>437.66</v>
      </c>
      <c r="P32" s="395">
        <v>0</v>
      </c>
      <c r="Q32">
        <v>24</v>
      </c>
      <c r="R32" s="396">
        <v>0</v>
      </c>
      <c r="S32" s="398">
        <v>10504.8</v>
      </c>
    </row>
    <row r="33" spans="2:19" x14ac:dyDescent="0.25">
      <c r="B33" t="s">
        <v>842</v>
      </c>
      <c r="C33" t="s">
        <v>1036</v>
      </c>
      <c r="D33" t="s">
        <v>1037</v>
      </c>
      <c r="E33" t="s">
        <v>1038</v>
      </c>
      <c r="F33" t="s">
        <v>830</v>
      </c>
      <c r="G33" t="s">
        <v>835</v>
      </c>
      <c r="H33" t="s">
        <v>842</v>
      </c>
      <c r="I33" t="s">
        <v>999</v>
      </c>
      <c r="J33" t="s">
        <v>1064</v>
      </c>
      <c r="K33" t="s">
        <v>1232</v>
      </c>
      <c r="L33" t="s">
        <v>830</v>
      </c>
      <c r="M33" t="s">
        <v>1044</v>
      </c>
      <c r="N33" t="s">
        <v>1040</v>
      </c>
      <c r="O33" s="253">
        <v>6117.66</v>
      </c>
      <c r="P33" s="395">
        <v>0</v>
      </c>
      <c r="Q33">
        <v>3</v>
      </c>
      <c r="R33" s="396">
        <v>0</v>
      </c>
      <c r="S33" s="398">
        <v>18352.8</v>
      </c>
    </row>
    <row r="34" spans="2:19" x14ac:dyDescent="0.25">
      <c r="B34" t="s">
        <v>842</v>
      </c>
      <c r="C34" t="s">
        <v>1036</v>
      </c>
      <c r="D34" t="s">
        <v>1037</v>
      </c>
      <c r="E34" t="s">
        <v>1038</v>
      </c>
      <c r="F34" t="s">
        <v>830</v>
      </c>
      <c r="G34" t="s">
        <v>835</v>
      </c>
      <c r="H34" t="s">
        <v>842</v>
      </c>
      <c r="I34" t="s">
        <v>999</v>
      </c>
      <c r="J34" t="s">
        <v>1064</v>
      </c>
      <c r="K34" t="s">
        <v>1232</v>
      </c>
      <c r="L34" t="s">
        <v>842</v>
      </c>
      <c r="M34" t="s">
        <v>1044</v>
      </c>
      <c r="N34" t="s">
        <v>1040</v>
      </c>
      <c r="O34" s="253">
        <v>6464.35</v>
      </c>
      <c r="P34" s="395">
        <v>0</v>
      </c>
      <c r="Q34">
        <v>1</v>
      </c>
      <c r="R34" s="396">
        <v>0</v>
      </c>
      <c r="S34" s="398">
        <v>6464.4</v>
      </c>
    </row>
    <row r="35" spans="2:19" x14ac:dyDescent="0.25">
      <c r="B35" t="s">
        <v>842</v>
      </c>
      <c r="C35" t="s">
        <v>1036</v>
      </c>
      <c r="D35" t="s">
        <v>1037</v>
      </c>
      <c r="E35" t="s">
        <v>1038</v>
      </c>
      <c r="F35" t="s">
        <v>830</v>
      </c>
      <c r="G35" t="s">
        <v>835</v>
      </c>
      <c r="H35" t="s">
        <v>842</v>
      </c>
      <c r="I35" t="s">
        <v>999</v>
      </c>
      <c r="J35" t="s">
        <v>1064</v>
      </c>
      <c r="K35" t="s">
        <v>1232</v>
      </c>
      <c r="L35" t="s">
        <v>896</v>
      </c>
      <c r="M35" t="s">
        <v>1044</v>
      </c>
      <c r="N35" t="s">
        <v>1040</v>
      </c>
      <c r="O35" s="253">
        <v>6852.11</v>
      </c>
      <c r="P35" s="361">
        <v>0</v>
      </c>
      <c r="Q35">
        <v>1</v>
      </c>
      <c r="R35">
        <v>0</v>
      </c>
      <c r="S35" s="397">
        <v>6852</v>
      </c>
    </row>
    <row r="36" spans="2:19" x14ac:dyDescent="0.25">
      <c r="B36" t="s">
        <v>842</v>
      </c>
      <c r="C36" t="s">
        <v>1036</v>
      </c>
      <c r="D36" t="s">
        <v>1037</v>
      </c>
      <c r="E36" t="s">
        <v>1038</v>
      </c>
      <c r="F36" t="s">
        <v>830</v>
      </c>
      <c r="G36" t="s">
        <v>835</v>
      </c>
      <c r="H36" t="s">
        <v>830</v>
      </c>
      <c r="I36" t="s">
        <v>847</v>
      </c>
      <c r="J36" t="s">
        <v>1065</v>
      </c>
      <c r="K36" t="s">
        <v>1232</v>
      </c>
      <c r="L36" t="s">
        <v>896</v>
      </c>
      <c r="M36" t="s">
        <v>1066</v>
      </c>
      <c r="N36" t="s">
        <v>1040</v>
      </c>
      <c r="O36" s="253">
        <v>7466.99</v>
      </c>
      <c r="P36" s="361">
        <v>0</v>
      </c>
      <c r="Q36">
        <v>11</v>
      </c>
      <c r="R36">
        <v>0</v>
      </c>
      <c r="S36" s="397">
        <v>82137</v>
      </c>
    </row>
    <row r="37" spans="2:19" x14ac:dyDescent="0.25">
      <c r="B37" t="s">
        <v>842</v>
      </c>
      <c r="C37" t="s">
        <v>1036</v>
      </c>
      <c r="D37" t="s">
        <v>1037</v>
      </c>
      <c r="E37" t="s">
        <v>1038</v>
      </c>
      <c r="F37" t="s">
        <v>830</v>
      </c>
      <c r="G37" t="s">
        <v>835</v>
      </c>
      <c r="H37" t="s">
        <v>830</v>
      </c>
      <c r="I37" t="s">
        <v>850</v>
      </c>
      <c r="J37" t="s">
        <v>1067</v>
      </c>
      <c r="K37" t="s">
        <v>1232</v>
      </c>
      <c r="L37" t="s">
        <v>896</v>
      </c>
      <c r="M37" t="s">
        <v>1068</v>
      </c>
      <c r="N37" t="s">
        <v>1040</v>
      </c>
      <c r="O37" s="253">
        <v>8722.58</v>
      </c>
      <c r="P37" s="395">
        <v>0</v>
      </c>
      <c r="Q37">
        <v>1</v>
      </c>
      <c r="R37" s="396">
        <v>0</v>
      </c>
      <c r="S37" s="398">
        <v>8722.5</v>
      </c>
    </row>
    <row r="38" spans="2:19" x14ac:dyDescent="0.25">
      <c r="B38" s="241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39"/>
      <c r="N38" s="120" t="s">
        <v>204</v>
      </c>
      <c r="O38" s="192">
        <f>SUBTOTAL(109,Tabla15[Monto mensual
por plaza jornada])</f>
        <v>193515.54999999996</v>
      </c>
      <c r="P38" s="249"/>
      <c r="Q38" s="454" t="s">
        <v>205</v>
      </c>
      <c r="R38" s="454"/>
      <c r="S38" s="250">
        <f>SUBTOTAL(109,Tabla15[Monto total autorizado])</f>
        <v>741134.4</v>
      </c>
    </row>
    <row r="39" spans="2:19" x14ac:dyDescent="0.25"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39"/>
      <c r="N39" s="120" t="s">
        <v>341</v>
      </c>
      <c r="O39" s="39">
        <f>SUM(Tabla15[Monto mensual
Por Plaza HSM])</f>
        <v>0</v>
      </c>
      <c r="P39" s="192"/>
      <c r="Q39" s="39"/>
      <c r="R39" s="43"/>
      <c r="S39" s="44"/>
    </row>
    <row r="40" spans="2:19" x14ac:dyDescent="0.25">
      <c r="B40" s="50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251"/>
      <c r="N40" s="251"/>
      <c r="O40" s="251"/>
      <c r="P40" s="251"/>
      <c r="Q40" s="251"/>
      <c r="R40" s="251"/>
      <c r="S40" s="252"/>
    </row>
    <row r="41" spans="2:19" x14ac:dyDescent="0.25">
      <c r="B41" s="54" t="s">
        <v>161</v>
      </c>
      <c r="C41" s="56"/>
      <c r="D41" s="56"/>
      <c r="E41" s="56"/>
      <c r="F41" s="195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</row>
    <row r="42" spans="2:19" x14ac:dyDescent="0.25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</row>
    <row r="43" spans="2:19" x14ac:dyDescent="0.25">
      <c r="B43" s="11"/>
      <c r="C43" s="12"/>
      <c r="D43" s="12"/>
      <c r="E43" s="13"/>
    </row>
    <row r="44" spans="2:19" x14ac:dyDescent="0.25">
      <c r="B44" s="426" t="str">
        <f>'II D) 6'!B26:D26</f>
        <v>L.I.A. Héctor Alejandro González López</v>
      </c>
      <c r="C44" s="427"/>
      <c r="D44" s="427"/>
      <c r="E44" s="428"/>
    </row>
    <row r="45" spans="2:19" x14ac:dyDescent="0.25">
      <c r="B45" s="441" t="s">
        <v>42</v>
      </c>
      <c r="C45" s="442"/>
      <c r="D45" s="442"/>
      <c r="E45" s="443"/>
    </row>
    <row r="46" spans="2:19" x14ac:dyDescent="0.25">
      <c r="B46" s="14"/>
      <c r="C46" s="362"/>
      <c r="D46" s="362"/>
      <c r="E46" s="16"/>
    </row>
    <row r="47" spans="2:19" x14ac:dyDescent="0.25">
      <c r="B47" s="426" t="str">
        <f>'II D) 6'!B29:D29</f>
        <v>Unidad de Enlace PEF / CONAC</v>
      </c>
      <c r="C47" s="427"/>
      <c r="D47" s="427"/>
      <c r="E47" s="428"/>
    </row>
    <row r="48" spans="2:19" x14ac:dyDescent="0.25">
      <c r="B48" s="441" t="s">
        <v>43</v>
      </c>
      <c r="C48" s="442"/>
      <c r="D48" s="442"/>
      <c r="E48" s="443"/>
    </row>
    <row r="49" spans="2:5" x14ac:dyDescent="0.25">
      <c r="B49" s="14"/>
      <c r="C49" s="362"/>
      <c r="D49" s="362"/>
      <c r="E49" s="16"/>
    </row>
    <row r="50" spans="2:5" x14ac:dyDescent="0.25">
      <c r="B50" s="426"/>
      <c r="C50" s="427"/>
      <c r="D50" s="427"/>
      <c r="E50" s="428"/>
    </row>
    <row r="51" spans="2:5" x14ac:dyDescent="0.25">
      <c r="B51" s="441" t="s">
        <v>44</v>
      </c>
      <c r="C51" s="442"/>
      <c r="D51" s="442"/>
      <c r="E51" s="443"/>
    </row>
    <row r="52" spans="2:5" x14ac:dyDescent="0.25">
      <c r="B52" s="14"/>
      <c r="C52" s="362"/>
      <c r="D52" s="362"/>
      <c r="E52" s="16"/>
    </row>
    <row r="53" spans="2:5" x14ac:dyDescent="0.25">
      <c r="B53" s="444">
        <f>'II D) 6'!B35:D35</f>
        <v>44202</v>
      </c>
      <c r="C53" s="449"/>
      <c r="D53" s="449"/>
      <c r="E53" s="450"/>
    </row>
    <row r="54" spans="2:5" x14ac:dyDescent="0.25">
      <c r="B54" s="441" t="s">
        <v>45</v>
      </c>
      <c r="C54" s="442"/>
      <c r="D54" s="442"/>
      <c r="E54" s="443"/>
    </row>
    <row r="55" spans="2:5" x14ac:dyDescent="0.25">
      <c r="B55" s="438"/>
      <c r="C55" s="439"/>
      <c r="D55" s="439"/>
      <c r="E55" s="440"/>
    </row>
  </sheetData>
  <mergeCells count="28">
    <mergeCell ref="R7:S7"/>
    <mergeCell ref="B8:J8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Q38:R38"/>
    <mergeCell ref="L11:L12"/>
    <mergeCell ref="M11:M12"/>
    <mergeCell ref="N11:N12"/>
    <mergeCell ref="O11:O12"/>
    <mergeCell ref="P11:P12"/>
    <mergeCell ref="Q11:Q12"/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</mergeCells>
  <dataValidations count="1">
    <dataValidation allowBlank="1" showInputMessage="1" showErrorMessage="1" sqref="Q8:R8 B8" xr:uid="{00000000-0002-0000-0A00-000000000000}"/>
  </dataValidations>
  <pageMargins left="0.23622047244094491" right="0.62992125984251968" top="0.74803149606299213" bottom="0.74803149606299213" header="0.31496062992125984" footer="0.31496062992125984"/>
  <pageSetup scale="41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R56"/>
  <sheetViews>
    <sheetView showGridLines="0" topLeftCell="A22" zoomScaleNormal="100" workbookViewId="0">
      <selection activeCell="B51" sqref="B51:D51"/>
    </sheetView>
  </sheetViews>
  <sheetFormatPr baseColWidth="10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53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ht="18.75" x14ac:dyDescent="0.3">
      <c r="B7" s="379" t="s">
        <v>206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377"/>
      <c r="P7" s="378" t="s">
        <v>186</v>
      </c>
      <c r="Q7" s="500" t="s">
        <v>316</v>
      </c>
      <c r="R7" s="501"/>
    </row>
    <row r="8" spans="2:18" ht="18.75" x14ac:dyDescent="0.3">
      <c r="B8" s="458" t="s">
        <v>280</v>
      </c>
      <c r="C8" s="459"/>
      <c r="D8" s="459"/>
      <c r="E8" s="459"/>
      <c r="F8" s="459"/>
      <c r="G8" s="459"/>
      <c r="H8" s="459"/>
      <c r="I8" s="459"/>
      <c r="J8" s="459"/>
      <c r="K8" s="66"/>
      <c r="L8" s="66"/>
      <c r="M8" s="66"/>
      <c r="N8" s="66"/>
      <c r="O8" s="66"/>
      <c r="P8" s="66"/>
      <c r="Q8" s="376"/>
      <c r="R8" s="367" t="s">
        <v>1220</v>
      </c>
    </row>
    <row r="9" spans="2:18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70"/>
    </row>
    <row r="10" spans="2:18" ht="5.0999999999999996" customHeight="1" x14ac:dyDescent="0.25">
      <c r="G10"/>
    </row>
    <row r="11" spans="2:18" ht="39.75" customHeight="1" x14ac:dyDescent="0.25">
      <c r="B11" s="502" t="s">
        <v>207</v>
      </c>
      <c r="C11" s="495" t="s">
        <v>208</v>
      </c>
      <c r="D11" s="495" t="s">
        <v>209</v>
      </c>
      <c r="E11" s="495" t="s">
        <v>210</v>
      </c>
      <c r="F11" s="495" t="s">
        <v>211</v>
      </c>
      <c r="G11" s="503" t="s">
        <v>212</v>
      </c>
      <c r="H11" s="495" t="s">
        <v>155</v>
      </c>
      <c r="I11" s="495" t="s">
        <v>156</v>
      </c>
      <c r="J11" s="499" t="s">
        <v>213</v>
      </c>
      <c r="K11" s="499"/>
      <c r="L11" s="499"/>
      <c r="M11" s="499"/>
      <c r="N11" s="499"/>
      <c r="O11" s="499" t="s">
        <v>214</v>
      </c>
      <c r="P11" s="499"/>
      <c r="Q11" s="499"/>
      <c r="R11" s="495" t="s">
        <v>215</v>
      </c>
    </row>
    <row r="12" spans="2:18" ht="82.5" customHeight="1" x14ac:dyDescent="0.25">
      <c r="B12" s="502"/>
      <c r="C12" s="495"/>
      <c r="D12" s="495"/>
      <c r="E12" s="495"/>
      <c r="F12" s="495"/>
      <c r="G12" s="503"/>
      <c r="H12" s="495"/>
      <c r="I12" s="495"/>
      <c r="J12" s="243" t="s">
        <v>216</v>
      </c>
      <c r="K12" s="243" t="s">
        <v>217</v>
      </c>
      <c r="L12" s="243" t="s">
        <v>218</v>
      </c>
      <c r="M12" s="243" t="s">
        <v>219</v>
      </c>
      <c r="N12" s="243" t="s">
        <v>220</v>
      </c>
      <c r="O12" s="243" t="s">
        <v>221</v>
      </c>
      <c r="P12" s="243" t="s">
        <v>222</v>
      </c>
      <c r="Q12" s="243" t="s">
        <v>223</v>
      </c>
      <c r="R12" s="495"/>
    </row>
    <row r="13" spans="2:18" ht="5.0999999999999996" customHeight="1" x14ac:dyDescent="0.25"/>
    <row r="14" spans="2:18" ht="75" hidden="1" x14ac:dyDescent="0.25">
      <c r="B14" s="254" t="s">
        <v>207</v>
      </c>
      <c r="C14" s="246" t="s">
        <v>208</v>
      </c>
      <c r="D14" s="246" t="s">
        <v>209</v>
      </c>
      <c r="E14" s="246" t="s">
        <v>210</v>
      </c>
      <c r="F14" s="246" t="s">
        <v>211</v>
      </c>
      <c r="G14" s="255" t="s">
        <v>212</v>
      </c>
      <c r="H14" s="246" t="s">
        <v>155</v>
      </c>
      <c r="I14" s="246" t="s">
        <v>156</v>
      </c>
      <c r="J14" s="243" t="s">
        <v>216</v>
      </c>
      <c r="K14" s="243" t="s">
        <v>217</v>
      </c>
      <c r="L14" s="243" t="s">
        <v>218</v>
      </c>
      <c r="M14" s="243" t="s">
        <v>219</v>
      </c>
      <c r="N14" s="243" t="s">
        <v>220</v>
      </c>
      <c r="O14" s="243" t="s">
        <v>221</v>
      </c>
      <c r="P14" s="243" t="s">
        <v>222</v>
      </c>
      <c r="Q14" s="243" t="s">
        <v>223</v>
      </c>
      <c r="R14" s="246" t="s">
        <v>215</v>
      </c>
    </row>
    <row r="15" spans="2:18" x14ac:dyDescent="0.25">
      <c r="B15" t="s">
        <v>830</v>
      </c>
      <c r="C15" t="s">
        <v>839</v>
      </c>
      <c r="D15" t="s">
        <v>1039</v>
      </c>
      <c r="E15" t="s">
        <v>1040</v>
      </c>
      <c r="F15" t="s">
        <v>842</v>
      </c>
      <c r="G15" t="s">
        <v>836</v>
      </c>
      <c r="H15" t="s">
        <v>896</v>
      </c>
      <c r="I15" t="s">
        <v>838</v>
      </c>
      <c r="J15" t="s">
        <v>1236</v>
      </c>
      <c r="K15" t="s">
        <v>1069</v>
      </c>
      <c r="L15" t="s">
        <v>1027</v>
      </c>
      <c r="M15" t="s">
        <v>1027</v>
      </c>
      <c r="N15" t="s">
        <v>1027</v>
      </c>
      <c r="O15" s="399">
        <v>0</v>
      </c>
      <c r="P15" t="s">
        <v>1070</v>
      </c>
      <c r="Q15" t="s">
        <v>840</v>
      </c>
      <c r="R15" t="s">
        <v>1227</v>
      </c>
    </row>
    <row r="16" spans="2:18" x14ac:dyDescent="0.25">
      <c r="B16" t="s">
        <v>830</v>
      </c>
      <c r="C16" t="s">
        <v>883</v>
      </c>
      <c r="D16" t="s">
        <v>1041</v>
      </c>
      <c r="E16" t="s">
        <v>1040</v>
      </c>
      <c r="F16" t="s">
        <v>842</v>
      </c>
      <c r="G16" t="s">
        <v>836</v>
      </c>
      <c r="H16" t="s">
        <v>896</v>
      </c>
      <c r="I16" t="s">
        <v>1042</v>
      </c>
      <c r="J16" t="s">
        <v>1236</v>
      </c>
      <c r="K16" t="s">
        <v>1069</v>
      </c>
      <c r="L16" t="s">
        <v>1027</v>
      </c>
      <c r="M16" t="s">
        <v>1027</v>
      </c>
      <c r="N16" t="s">
        <v>1027</v>
      </c>
      <c r="O16" s="399">
        <v>0</v>
      </c>
      <c r="P16" t="s">
        <v>1070</v>
      </c>
      <c r="Q16" t="s">
        <v>840</v>
      </c>
      <c r="R16" t="s">
        <v>1227</v>
      </c>
    </row>
    <row r="17" spans="2:18" x14ac:dyDescent="0.25">
      <c r="B17" t="s">
        <v>830</v>
      </c>
      <c r="C17" t="s">
        <v>1012</v>
      </c>
      <c r="D17" t="s">
        <v>1043</v>
      </c>
      <c r="E17" t="s">
        <v>1040</v>
      </c>
      <c r="F17" t="s">
        <v>842</v>
      </c>
      <c r="G17" t="s">
        <v>836</v>
      </c>
      <c r="H17" t="s">
        <v>830</v>
      </c>
      <c r="I17" t="s">
        <v>1044</v>
      </c>
      <c r="J17" t="s">
        <v>1236</v>
      </c>
      <c r="K17" t="s">
        <v>1069</v>
      </c>
      <c r="L17" t="s">
        <v>1027</v>
      </c>
      <c r="M17" t="s">
        <v>1027</v>
      </c>
      <c r="N17" t="s">
        <v>1027</v>
      </c>
      <c r="O17" s="399">
        <v>0</v>
      </c>
      <c r="P17" t="s">
        <v>1070</v>
      </c>
      <c r="Q17" t="s">
        <v>840</v>
      </c>
      <c r="R17" t="s">
        <v>1227</v>
      </c>
    </row>
    <row r="18" spans="2:18" x14ac:dyDescent="0.25">
      <c r="B18" t="s">
        <v>830</v>
      </c>
      <c r="C18" t="s">
        <v>861</v>
      </c>
      <c r="D18" t="s">
        <v>1045</v>
      </c>
      <c r="E18" t="s">
        <v>1040</v>
      </c>
      <c r="F18" t="s">
        <v>842</v>
      </c>
      <c r="G18" t="s">
        <v>836</v>
      </c>
      <c r="H18" t="s">
        <v>896</v>
      </c>
      <c r="I18" t="s">
        <v>1046</v>
      </c>
      <c r="J18" t="s">
        <v>1236</v>
      </c>
      <c r="K18" t="s">
        <v>1069</v>
      </c>
      <c r="L18" t="s">
        <v>1027</v>
      </c>
      <c r="M18" t="s">
        <v>1027</v>
      </c>
      <c r="N18" t="s">
        <v>1027</v>
      </c>
      <c r="O18" s="399">
        <v>0</v>
      </c>
      <c r="P18" t="s">
        <v>1070</v>
      </c>
      <c r="Q18" t="s">
        <v>840</v>
      </c>
      <c r="R18" t="s">
        <v>1227</v>
      </c>
    </row>
    <row r="19" spans="2:18" x14ac:dyDescent="0.25">
      <c r="B19" t="s">
        <v>830</v>
      </c>
      <c r="C19" t="s">
        <v>844</v>
      </c>
      <c r="D19" t="s">
        <v>1047</v>
      </c>
      <c r="E19" t="s">
        <v>1040</v>
      </c>
      <c r="F19" t="s">
        <v>830</v>
      </c>
      <c r="G19" t="s">
        <v>836</v>
      </c>
      <c r="H19" t="s">
        <v>896</v>
      </c>
      <c r="I19" t="s">
        <v>1048</v>
      </c>
      <c r="J19" t="s">
        <v>1236</v>
      </c>
      <c r="K19" t="s">
        <v>1069</v>
      </c>
      <c r="L19" t="s">
        <v>1027</v>
      </c>
      <c r="M19" t="s">
        <v>1027</v>
      </c>
      <c r="N19" t="s">
        <v>1027</v>
      </c>
      <c r="O19" s="399">
        <v>0</v>
      </c>
      <c r="P19" t="s">
        <v>1070</v>
      </c>
      <c r="Q19" t="s">
        <v>840</v>
      </c>
      <c r="R19" t="s">
        <v>1227</v>
      </c>
    </row>
    <row r="20" spans="2:18" x14ac:dyDescent="0.25">
      <c r="B20" t="s">
        <v>830</v>
      </c>
      <c r="C20" t="s">
        <v>866</v>
      </c>
      <c r="D20" t="s">
        <v>1049</v>
      </c>
      <c r="E20" t="s">
        <v>1040</v>
      </c>
      <c r="F20" t="s">
        <v>830</v>
      </c>
      <c r="G20" t="s">
        <v>836</v>
      </c>
      <c r="H20" t="s">
        <v>896</v>
      </c>
      <c r="I20" t="s">
        <v>1042</v>
      </c>
      <c r="J20" t="s">
        <v>1236</v>
      </c>
      <c r="K20" t="s">
        <v>1069</v>
      </c>
      <c r="L20" t="s">
        <v>1027</v>
      </c>
      <c r="M20" t="s">
        <v>1027</v>
      </c>
      <c r="N20" t="s">
        <v>1027</v>
      </c>
      <c r="O20" s="399">
        <v>0</v>
      </c>
      <c r="P20" t="s">
        <v>1070</v>
      </c>
      <c r="Q20" t="s">
        <v>840</v>
      </c>
      <c r="R20" t="s">
        <v>1227</v>
      </c>
    </row>
    <row r="21" spans="2:18" x14ac:dyDescent="0.25">
      <c r="B21" t="s">
        <v>830</v>
      </c>
      <c r="C21" t="s">
        <v>879</v>
      </c>
      <c r="D21" t="s">
        <v>1050</v>
      </c>
      <c r="E21" t="s">
        <v>1040</v>
      </c>
      <c r="F21" t="s">
        <v>830</v>
      </c>
      <c r="G21" t="s">
        <v>836</v>
      </c>
      <c r="H21" t="s">
        <v>896</v>
      </c>
      <c r="I21" t="s">
        <v>1046</v>
      </c>
      <c r="J21" t="s">
        <v>1236</v>
      </c>
      <c r="K21" t="s">
        <v>1069</v>
      </c>
      <c r="L21" t="s">
        <v>1027</v>
      </c>
      <c r="M21" t="s">
        <v>1027</v>
      </c>
      <c r="N21" t="s">
        <v>1027</v>
      </c>
      <c r="O21" s="399">
        <v>0</v>
      </c>
      <c r="P21" t="s">
        <v>1070</v>
      </c>
      <c r="Q21" t="s">
        <v>840</v>
      </c>
      <c r="R21" t="s">
        <v>1227</v>
      </c>
    </row>
    <row r="22" spans="2:18" x14ac:dyDescent="0.25">
      <c r="B22" t="s">
        <v>830</v>
      </c>
      <c r="C22" t="s">
        <v>853</v>
      </c>
      <c r="D22" t="s">
        <v>1051</v>
      </c>
      <c r="E22" t="s">
        <v>1040</v>
      </c>
      <c r="F22" t="s">
        <v>842</v>
      </c>
      <c r="G22" t="s">
        <v>836</v>
      </c>
      <c r="H22" t="s">
        <v>830</v>
      </c>
      <c r="I22" t="s">
        <v>1035</v>
      </c>
      <c r="J22" t="s">
        <v>1236</v>
      </c>
      <c r="K22" t="s">
        <v>1069</v>
      </c>
      <c r="L22" t="s">
        <v>1027</v>
      </c>
      <c r="M22" t="s">
        <v>1027</v>
      </c>
      <c r="N22" t="s">
        <v>1027</v>
      </c>
      <c r="O22" s="399">
        <v>0</v>
      </c>
      <c r="P22" t="s">
        <v>1070</v>
      </c>
      <c r="Q22" t="s">
        <v>840</v>
      </c>
      <c r="R22" t="s">
        <v>1227</v>
      </c>
    </row>
    <row r="23" spans="2:18" x14ac:dyDescent="0.25">
      <c r="B23" t="s">
        <v>830</v>
      </c>
      <c r="C23" t="s">
        <v>853</v>
      </c>
      <c r="D23" t="s">
        <v>1051</v>
      </c>
      <c r="E23" t="s">
        <v>1040</v>
      </c>
      <c r="F23" t="s">
        <v>842</v>
      </c>
      <c r="G23" t="s">
        <v>836</v>
      </c>
      <c r="H23" t="s">
        <v>896</v>
      </c>
      <c r="I23" t="s">
        <v>1035</v>
      </c>
      <c r="J23" t="s">
        <v>1236</v>
      </c>
      <c r="K23" t="s">
        <v>1069</v>
      </c>
      <c r="L23" t="s">
        <v>1027</v>
      </c>
      <c r="M23" t="s">
        <v>1027</v>
      </c>
      <c r="N23" t="s">
        <v>1027</v>
      </c>
      <c r="O23" s="399">
        <v>0</v>
      </c>
      <c r="P23" t="s">
        <v>1070</v>
      </c>
      <c r="Q23" t="s">
        <v>840</v>
      </c>
      <c r="R23" t="s">
        <v>1227</v>
      </c>
    </row>
    <row r="24" spans="2:18" x14ac:dyDescent="0.25">
      <c r="B24" t="s">
        <v>830</v>
      </c>
      <c r="C24" t="s">
        <v>856</v>
      </c>
      <c r="D24" t="s">
        <v>1052</v>
      </c>
      <c r="E24" t="s">
        <v>1040</v>
      </c>
      <c r="F24" t="s">
        <v>842</v>
      </c>
      <c r="G24" t="s">
        <v>836</v>
      </c>
      <c r="H24" t="s">
        <v>830</v>
      </c>
      <c r="I24" t="s">
        <v>1053</v>
      </c>
      <c r="J24" t="s">
        <v>1236</v>
      </c>
      <c r="K24" t="s">
        <v>1069</v>
      </c>
      <c r="L24" t="s">
        <v>1027</v>
      </c>
      <c r="M24" t="s">
        <v>1027</v>
      </c>
      <c r="N24" t="s">
        <v>1027</v>
      </c>
      <c r="O24" s="399">
        <v>0</v>
      </c>
      <c r="P24" t="s">
        <v>1070</v>
      </c>
      <c r="Q24" t="s">
        <v>840</v>
      </c>
      <c r="R24" t="s">
        <v>1227</v>
      </c>
    </row>
    <row r="25" spans="2:18" x14ac:dyDescent="0.25">
      <c r="B25" t="s">
        <v>830</v>
      </c>
      <c r="C25" t="s">
        <v>856</v>
      </c>
      <c r="D25" t="s">
        <v>1052</v>
      </c>
      <c r="E25" t="s">
        <v>1040</v>
      </c>
      <c r="F25" t="s">
        <v>842</v>
      </c>
      <c r="G25" t="s">
        <v>836</v>
      </c>
      <c r="H25" t="s">
        <v>896</v>
      </c>
      <c r="I25" t="s">
        <v>1053</v>
      </c>
      <c r="J25" t="s">
        <v>1236</v>
      </c>
      <c r="K25" t="s">
        <v>1069</v>
      </c>
      <c r="L25" t="s">
        <v>1027</v>
      </c>
      <c r="M25" t="s">
        <v>1027</v>
      </c>
      <c r="N25" t="s">
        <v>1027</v>
      </c>
      <c r="O25" s="399">
        <v>0</v>
      </c>
      <c r="P25" t="s">
        <v>1070</v>
      </c>
      <c r="Q25" t="s">
        <v>840</v>
      </c>
      <c r="R25" t="s">
        <v>1227</v>
      </c>
    </row>
    <row r="26" spans="2:18" x14ac:dyDescent="0.25">
      <c r="B26" t="s">
        <v>830</v>
      </c>
      <c r="C26" t="s">
        <v>891</v>
      </c>
      <c r="D26" t="s">
        <v>1054</v>
      </c>
      <c r="E26" t="s">
        <v>1040</v>
      </c>
      <c r="F26" t="s">
        <v>830</v>
      </c>
      <c r="G26" t="s">
        <v>836</v>
      </c>
      <c r="H26" t="s">
        <v>896</v>
      </c>
      <c r="I26" t="s">
        <v>1048</v>
      </c>
      <c r="J26" t="s">
        <v>1236</v>
      </c>
      <c r="K26" t="s">
        <v>1069</v>
      </c>
      <c r="L26" t="s">
        <v>1027</v>
      </c>
      <c r="M26" t="s">
        <v>1027</v>
      </c>
      <c r="N26" t="s">
        <v>1027</v>
      </c>
      <c r="O26" s="399">
        <v>0</v>
      </c>
      <c r="P26" t="s">
        <v>1070</v>
      </c>
      <c r="Q26" t="s">
        <v>840</v>
      </c>
      <c r="R26" t="s">
        <v>1227</v>
      </c>
    </row>
    <row r="27" spans="2:18" x14ac:dyDescent="0.25">
      <c r="B27" t="s">
        <v>830</v>
      </c>
      <c r="C27" t="s">
        <v>876</v>
      </c>
      <c r="D27" t="s">
        <v>1055</v>
      </c>
      <c r="E27" t="s">
        <v>1040</v>
      </c>
      <c r="F27" t="s">
        <v>842</v>
      </c>
      <c r="G27" t="s">
        <v>836</v>
      </c>
      <c r="H27" t="s">
        <v>896</v>
      </c>
      <c r="I27" t="s">
        <v>1036</v>
      </c>
      <c r="J27" t="s">
        <v>1236</v>
      </c>
      <c r="K27" t="s">
        <v>1069</v>
      </c>
      <c r="L27" t="s">
        <v>1027</v>
      </c>
      <c r="M27" t="s">
        <v>1027</v>
      </c>
      <c r="N27" t="s">
        <v>1027</v>
      </c>
      <c r="O27" s="399">
        <v>0</v>
      </c>
      <c r="P27" t="s">
        <v>1070</v>
      </c>
      <c r="Q27" t="s">
        <v>840</v>
      </c>
      <c r="R27" t="s">
        <v>1227</v>
      </c>
    </row>
    <row r="28" spans="2:18" x14ac:dyDescent="0.25">
      <c r="B28" t="s">
        <v>830</v>
      </c>
      <c r="C28" t="s">
        <v>978</v>
      </c>
      <c r="D28" t="s">
        <v>1056</v>
      </c>
      <c r="E28" t="s">
        <v>1040</v>
      </c>
      <c r="F28" t="s">
        <v>980</v>
      </c>
      <c r="G28" t="s">
        <v>836</v>
      </c>
      <c r="H28" t="s">
        <v>896</v>
      </c>
      <c r="I28" t="s">
        <v>1057</v>
      </c>
      <c r="J28" t="s">
        <v>1236</v>
      </c>
      <c r="K28" t="s">
        <v>1069</v>
      </c>
      <c r="L28" t="s">
        <v>1027</v>
      </c>
      <c r="M28" t="s">
        <v>1027</v>
      </c>
      <c r="N28" t="s">
        <v>1027</v>
      </c>
      <c r="O28" s="399">
        <v>0</v>
      </c>
      <c r="P28" t="s">
        <v>1070</v>
      </c>
      <c r="Q28" t="s">
        <v>840</v>
      </c>
      <c r="R28" t="s">
        <v>1227</v>
      </c>
    </row>
    <row r="29" spans="2:18" x14ac:dyDescent="0.25">
      <c r="B29" t="s">
        <v>830</v>
      </c>
      <c r="C29" t="s">
        <v>1025</v>
      </c>
      <c r="D29" t="s">
        <v>1058</v>
      </c>
      <c r="E29" t="s">
        <v>1040</v>
      </c>
      <c r="F29" t="s">
        <v>896</v>
      </c>
      <c r="G29" t="s">
        <v>836</v>
      </c>
      <c r="H29" t="s">
        <v>980</v>
      </c>
      <c r="I29" t="s">
        <v>1028</v>
      </c>
      <c r="J29" t="s">
        <v>1236</v>
      </c>
      <c r="K29" t="s">
        <v>1069</v>
      </c>
      <c r="L29" t="s">
        <v>1027</v>
      </c>
      <c r="M29" t="s">
        <v>1027</v>
      </c>
      <c r="N29" t="s">
        <v>1027</v>
      </c>
      <c r="O29" s="399">
        <v>0</v>
      </c>
      <c r="P29" t="s">
        <v>1070</v>
      </c>
      <c r="Q29" t="s">
        <v>840</v>
      </c>
      <c r="R29" t="s">
        <v>1227</v>
      </c>
    </row>
    <row r="30" spans="2:18" x14ac:dyDescent="0.25">
      <c r="B30" t="s">
        <v>830</v>
      </c>
      <c r="C30" t="s">
        <v>894</v>
      </c>
      <c r="D30" t="s">
        <v>1059</v>
      </c>
      <c r="E30" t="s">
        <v>1040</v>
      </c>
      <c r="F30" t="s">
        <v>896</v>
      </c>
      <c r="G30" t="s">
        <v>836</v>
      </c>
      <c r="H30" t="s">
        <v>830</v>
      </c>
      <c r="I30" t="s">
        <v>1028</v>
      </c>
      <c r="J30" t="s">
        <v>1236</v>
      </c>
      <c r="K30" t="s">
        <v>1069</v>
      </c>
      <c r="L30" t="s">
        <v>1027</v>
      </c>
      <c r="M30" t="s">
        <v>1027</v>
      </c>
      <c r="N30" t="s">
        <v>1027</v>
      </c>
      <c r="O30" s="399">
        <v>0</v>
      </c>
      <c r="P30" t="s">
        <v>1070</v>
      </c>
      <c r="Q30" t="s">
        <v>840</v>
      </c>
      <c r="R30" t="s">
        <v>1227</v>
      </c>
    </row>
    <row r="31" spans="2:18" x14ac:dyDescent="0.25">
      <c r="B31" t="s">
        <v>830</v>
      </c>
      <c r="C31" t="s">
        <v>1060</v>
      </c>
      <c r="D31" t="s">
        <v>1061</v>
      </c>
      <c r="E31" t="s">
        <v>1040</v>
      </c>
      <c r="F31" t="s">
        <v>896</v>
      </c>
      <c r="G31" t="s">
        <v>836</v>
      </c>
      <c r="H31" t="s">
        <v>896</v>
      </c>
      <c r="I31" t="s">
        <v>1028</v>
      </c>
      <c r="J31" t="s">
        <v>1236</v>
      </c>
      <c r="K31" t="s">
        <v>1069</v>
      </c>
      <c r="L31" t="s">
        <v>1027</v>
      </c>
      <c r="M31" t="s">
        <v>1027</v>
      </c>
      <c r="N31" t="s">
        <v>1027</v>
      </c>
      <c r="O31" s="399">
        <v>0</v>
      </c>
      <c r="P31" t="s">
        <v>1070</v>
      </c>
      <c r="Q31" t="s">
        <v>840</v>
      </c>
      <c r="R31" t="s">
        <v>1227</v>
      </c>
    </row>
    <row r="32" spans="2:18" x14ac:dyDescent="0.25">
      <c r="B32" t="s">
        <v>830</v>
      </c>
      <c r="C32" t="s">
        <v>1062</v>
      </c>
      <c r="D32" t="s">
        <v>1063</v>
      </c>
      <c r="E32" t="s">
        <v>1040</v>
      </c>
      <c r="F32" t="s">
        <v>896</v>
      </c>
      <c r="G32" t="s">
        <v>836</v>
      </c>
      <c r="H32" t="s">
        <v>842</v>
      </c>
      <c r="I32" t="s">
        <v>1028</v>
      </c>
      <c r="J32" t="s">
        <v>1236</v>
      </c>
      <c r="K32" t="s">
        <v>1069</v>
      </c>
      <c r="L32" t="s">
        <v>1027</v>
      </c>
      <c r="M32" t="s">
        <v>1027</v>
      </c>
      <c r="N32" t="s">
        <v>1027</v>
      </c>
      <c r="O32" s="399">
        <v>0</v>
      </c>
      <c r="P32" t="s">
        <v>1070</v>
      </c>
      <c r="Q32" t="s">
        <v>840</v>
      </c>
      <c r="R32" t="s">
        <v>1227</v>
      </c>
    </row>
    <row r="33" spans="2:18" x14ac:dyDescent="0.25">
      <c r="B33" t="s">
        <v>830</v>
      </c>
      <c r="C33" t="s">
        <v>999</v>
      </c>
      <c r="D33" t="s">
        <v>1064</v>
      </c>
      <c r="E33" t="s">
        <v>1040</v>
      </c>
      <c r="F33" t="s">
        <v>842</v>
      </c>
      <c r="G33" t="s">
        <v>836</v>
      </c>
      <c r="H33" t="s">
        <v>830</v>
      </c>
      <c r="I33" t="s">
        <v>1044</v>
      </c>
      <c r="J33" t="s">
        <v>1236</v>
      </c>
      <c r="K33" t="s">
        <v>1069</v>
      </c>
      <c r="L33" t="s">
        <v>1027</v>
      </c>
      <c r="M33" t="s">
        <v>1027</v>
      </c>
      <c r="N33" t="s">
        <v>1027</v>
      </c>
      <c r="O33" s="399">
        <v>0</v>
      </c>
      <c r="P33" t="s">
        <v>1070</v>
      </c>
      <c r="Q33" t="s">
        <v>840</v>
      </c>
      <c r="R33" t="s">
        <v>1227</v>
      </c>
    </row>
    <row r="34" spans="2:18" x14ac:dyDescent="0.25">
      <c r="B34" t="s">
        <v>830</v>
      </c>
      <c r="C34" t="s">
        <v>999</v>
      </c>
      <c r="D34" t="s">
        <v>1064</v>
      </c>
      <c r="E34" t="s">
        <v>1040</v>
      </c>
      <c r="F34" t="s">
        <v>842</v>
      </c>
      <c r="G34" t="s">
        <v>836</v>
      </c>
      <c r="H34" t="s">
        <v>842</v>
      </c>
      <c r="I34" t="s">
        <v>1044</v>
      </c>
      <c r="J34" t="s">
        <v>1236</v>
      </c>
      <c r="K34" t="s">
        <v>1069</v>
      </c>
      <c r="L34" t="s">
        <v>1027</v>
      </c>
      <c r="M34" t="s">
        <v>1027</v>
      </c>
      <c r="N34" t="s">
        <v>1027</v>
      </c>
      <c r="O34" s="399">
        <v>0</v>
      </c>
      <c r="P34" t="s">
        <v>1070</v>
      </c>
      <c r="Q34" t="s">
        <v>840</v>
      </c>
      <c r="R34" t="s">
        <v>1227</v>
      </c>
    </row>
    <row r="35" spans="2:18" x14ac:dyDescent="0.25">
      <c r="B35" t="s">
        <v>830</v>
      </c>
      <c r="C35" t="s">
        <v>999</v>
      </c>
      <c r="D35" t="s">
        <v>1064</v>
      </c>
      <c r="E35" t="s">
        <v>1040</v>
      </c>
      <c r="F35" t="s">
        <v>842</v>
      </c>
      <c r="G35" t="s">
        <v>836</v>
      </c>
      <c r="H35" t="s">
        <v>896</v>
      </c>
      <c r="I35" t="s">
        <v>1044</v>
      </c>
      <c r="J35" t="s">
        <v>1236</v>
      </c>
      <c r="K35" t="s">
        <v>1069</v>
      </c>
      <c r="L35" t="s">
        <v>1027</v>
      </c>
      <c r="M35" t="s">
        <v>1027</v>
      </c>
      <c r="N35" t="s">
        <v>1027</v>
      </c>
      <c r="O35" s="399">
        <v>0</v>
      </c>
      <c r="P35" t="s">
        <v>1070</v>
      </c>
      <c r="Q35" t="s">
        <v>840</v>
      </c>
      <c r="R35" t="s">
        <v>1227</v>
      </c>
    </row>
    <row r="36" spans="2:18" x14ac:dyDescent="0.25">
      <c r="B36" t="s">
        <v>830</v>
      </c>
      <c r="C36" t="s">
        <v>847</v>
      </c>
      <c r="D36" t="s">
        <v>1065</v>
      </c>
      <c r="E36" t="s">
        <v>1040</v>
      </c>
      <c r="F36" t="s">
        <v>830</v>
      </c>
      <c r="G36" t="s">
        <v>836</v>
      </c>
      <c r="H36" t="s">
        <v>896</v>
      </c>
      <c r="I36" t="s">
        <v>1066</v>
      </c>
      <c r="J36" t="s">
        <v>1236</v>
      </c>
      <c r="K36" t="s">
        <v>1069</v>
      </c>
      <c r="L36" t="s">
        <v>1027</v>
      </c>
      <c r="M36" t="s">
        <v>1027</v>
      </c>
      <c r="N36" t="s">
        <v>1027</v>
      </c>
      <c r="O36" s="399">
        <v>0</v>
      </c>
      <c r="P36" t="s">
        <v>1070</v>
      </c>
      <c r="Q36" t="s">
        <v>840</v>
      </c>
      <c r="R36" t="s">
        <v>1227</v>
      </c>
    </row>
    <row r="37" spans="2:18" x14ac:dyDescent="0.25">
      <c r="B37" t="s">
        <v>830</v>
      </c>
      <c r="C37" t="s">
        <v>850</v>
      </c>
      <c r="D37" t="s">
        <v>1067</v>
      </c>
      <c r="E37" t="s">
        <v>1040</v>
      </c>
      <c r="F37" t="s">
        <v>830</v>
      </c>
      <c r="G37" t="s">
        <v>836</v>
      </c>
      <c r="H37" t="s">
        <v>896</v>
      </c>
      <c r="I37" t="s">
        <v>1068</v>
      </c>
      <c r="J37" t="s">
        <v>1236</v>
      </c>
      <c r="K37" t="s">
        <v>1069</v>
      </c>
      <c r="L37" t="s">
        <v>1027</v>
      </c>
      <c r="M37" t="s">
        <v>1027</v>
      </c>
      <c r="N37" t="s">
        <v>1027</v>
      </c>
      <c r="O37" s="399">
        <v>0</v>
      </c>
      <c r="P37" t="s">
        <v>1070</v>
      </c>
      <c r="Q37" t="s">
        <v>840</v>
      </c>
      <c r="R37" t="s">
        <v>1227</v>
      </c>
    </row>
    <row r="38" spans="2:18" x14ac:dyDescent="0.25">
      <c r="B38" s="256"/>
      <c r="C38" s="257"/>
      <c r="D38" s="258"/>
      <c r="E38" s="257"/>
      <c r="F38" s="257"/>
      <c r="G38" s="257"/>
      <c r="H38" s="257"/>
      <c r="I38" s="257"/>
      <c r="K38" s="259" t="s">
        <v>224</v>
      </c>
      <c r="L38" s="260">
        <f>SUBTOTAL(109,Tabla16[Monto Mensual Jornada ó de HSM
Zona A])</f>
        <v>0</v>
      </c>
      <c r="M38" s="261"/>
      <c r="N38" s="261"/>
      <c r="O38" s="257"/>
      <c r="P38" s="257"/>
      <c r="Q38" s="257"/>
      <c r="R38" s="262"/>
    </row>
    <row r="39" spans="2:18" x14ac:dyDescent="0.25">
      <c r="B39" s="263"/>
      <c r="C39" s="264"/>
      <c r="D39" s="265"/>
      <c r="E39" s="264"/>
      <c r="F39" s="264"/>
      <c r="G39" s="264"/>
      <c r="H39" s="264"/>
      <c r="I39" s="264"/>
      <c r="L39" s="266" t="s">
        <v>225</v>
      </c>
      <c r="M39" s="260">
        <f>SUM(Tabla16[Monto Mensual Jornada ó de HSM
Zona B])</f>
        <v>0</v>
      </c>
      <c r="N39" s="267"/>
      <c r="O39" s="264"/>
      <c r="P39" s="264"/>
      <c r="Q39" s="264"/>
      <c r="R39" s="268"/>
    </row>
    <row r="40" spans="2:18" x14ac:dyDescent="0.25">
      <c r="B40" s="263"/>
      <c r="C40" s="264"/>
      <c r="D40" s="265"/>
      <c r="E40" s="264"/>
      <c r="F40" s="264"/>
      <c r="G40" s="264"/>
      <c r="H40" s="264"/>
      <c r="I40" s="264"/>
      <c r="M40" s="266" t="s">
        <v>226</v>
      </c>
      <c r="N40" s="260">
        <f>SUM(Tabla16[Monto Mensual Jornada ó de HSM
Zona C])</f>
        <v>0</v>
      </c>
      <c r="O40" s="264"/>
      <c r="P40" s="264"/>
      <c r="Q40" s="264"/>
      <c r="R40" s="268"/>
    </row>
    <row r="41" spans="2:18" x14ac:dyDescent="0.25">
      <c r="B41" s="269"/>
      <c r="C41" s="270"/>
      <c r="D41" s="271"/>
      <c r="E41" s="270"/>
      <c r="F41" s="270"/>
      <c r="G41" s="270"/>
      <c r="H41" s="270"/>
      <c r="I41" s="270"/>
      <c r="J41" s="270"/>
      <c r="K41" s="270"/>
      <c r="L41" s="272"/>
      <c r="M41" s="272"/>
      <c r="N41" s="272"/>
      <c r="O41" s="270"/>
      <c r="P41" s="270"/>
      <c r="Q41" s="270"/>
      <c r="R41" s="273"/>
    </row>
    <row r="42" spans="2:18" x14ac:dyDescent="0.25">
      <c r="B42" s="54" t="s">
        <v>161</v>
      </c>
      <c r="C42" s="56"/>
      <c r="D42" s="56"/>
      <c r="E42" s="195"/>
      <c r="F42" s="56"/>
      <c r="G42" s="274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</row>
    <row r="43" spans="2:18" x14ac:dyDescent="0.25">
      <c r="B43" s="56"/>
      <c r="C43" s="56"/>
      <c r="D43" s="56"/>
      <c r="E43" s="56"/>
      <c r="F43" s="56"/>
      <c r="G43" s="274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</row>
    <row r="44" spans="2:18" x14ac:dyDescent="0.25">
      <c r="B44" s="11"/>
      <c r="C44" s="12"/>
      <c r="D44" s="13"/>
    </row>
    <row r="45" spans="2:18" x14ac:dyDescent="0.25">
      <c r="B45" s="426" t="str">
        <f>'II D) 7 1'!B44:E44</f>
        <v>L.I.A. Héctor Alejandro González López</v>
      </c>
      <c r="C45" s="427"/>
      <c r="D45" s="428"/>
    </row>
    <row r="46" spans="2:18" x14ac:dyDescent="0.25">
      <c r="B46" s="441" t="s">
        <v>42</v>
      </c>
      <c r="C46" s="442"/>
      <c r="D46" s="443"/>
    </row>
    <row r="47" spans="2:18" x14ac:dyDescent="0.25">
      <c r="B47" s="14"/>
      <c r="C47" s="362"/>
      <c r="D47" s="16"/>
    </row>
    <row r="48" spans="2:18" x14ac:dyDescent="0.25">
      <c r="B48" s="426" t="str">
        <f>'II D) 7 1'!B47:E47</f>
        <v>Unidad de Enlace PEF / CONAC</v>
      </c>
      <c r="C48" s="427"/>
      <c r="D48" s="428"/>
    </row>
    <row r="49" spans="2:4" x14ac:dyDescent="0.25">
      <c r="B49" s="441" t="s">
        <v>43</v>
      </c>
      <c r="C49" s="442"/>
      <c r="D49" s="443"/>
    </row>
    <row r="50" spans="2:4" x14ac:dyDescent="0.25">
      <c r="B50" s="14"/>
      <c r="C50" s="362"/>
      <c r="D50" s="16"/>
    </row>
    <row r="51" spans="2:4" x14ac:dyDescent="0.25">
      <c r="B51" s="426"/>
      <c r="C51" s="427"/>
      <c r="D51" s="428"/>
    </row>
    <row r="52" spans="2:4" x14ac:dyDescent="0.25">
      <c r="B52" s="441" t="s">
        <v>44</v>
      </c>
      <c r="C52" s="442"/>
      <c r="D52" s="443"/>
    </row>
    <row r="53" spans="2:4" x14ac:dyDescent="0.25">
      <c r="B53" s="14"/>
      <c r="C53" s="362"/>
      <c r="D53" s="16"/>
    </row>
    <row r="54" spans="2:4" x14ac:dyDescent="0.25">
      <c r="B54" s="444">
        <f>'II D) 7 1'!B53:E53</f>
        <v>44202</v>
      </c>
      <c r="C54" s="449"/>
      <c r="D54" s="450"/>
    </row>
    <row r="55" spans="2:4" x14ac:dyDescent="0.25">
      <c r="B55" s="441" t="s">
        <v>45</v>
      </c>
      <c r="C55" s="442"/>
      <c r="D55" s="443"/>
    </row>
    <row r="56" spans="2:4" x14ac:dyDescent="0.25">
      <c r="B56" s="383"/>
      <c r="C56" s="384"/>
      <c r="D56" s="385"/>
    </row>
  </sheetData>
  <mergeCells count="21">
    <mergeCell ref="J11:N11"/>
    <mergeCell ref="O11:Q11"/>
    <mergeCell ref="R11:R12"/>
    <mergeCell ref="Q7:R7"/>
    <mergeCell ref="B8:J8"/>
    <mergeCell ref="B11:B12"/>
    <mergeCell ref="C11:C12"/>
    <mergeCell ref="D11:D12"/>
    <mergeCell ref="E11:E12"/>
    <mergeCell ref="F11:F12"/>
    <mergeCell ref="G11:G12"/>
    <mergeCell ref="H11:H12"/>
    <mergeCell ref="I11:I12"/>
    <mergeCell ref="B52:D52"/>
    <mergeCell ref="B54:D54"/>
    <mergeCell ref="B55:D55"/>
    <mergeCell ref="B45:D45"/>
    <mergeCell ref="B46:D46"/>
    <mergeCell ref="B48:D48"/>
    <mergeCell ref="B49:D49"/>
    <mergeCell ref="B51:D51"/>
  </mergeCells>
  <dataValidations count="1">
    <dataValidation allowBlank="1" showInputMessage="1" showErrorMessage="1" sqref="Q8 B8" xr:uid="{00000000-0002-0000-0B00-000000000000}"/>
  </dataValidations>
  <pageMargins left="0.23622047244094491" right="0.62992125984251968" top="0.74803149606299213" bottom="0.74803149606299213" header="0.31496062992125984" footer="0.31496062992125984"/>
  <pageSetup scale="4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K97"/>
  <sheetViews>
    <sheetView showGridLines="0" topLeftCell="A63" zoomScaleNormal="100" workbookViewId="0">
      <selection activeCell="B92" sqref="B92:E92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5" customHeight="1" x14ac:dyDescent="0.25"/>
    <row r="6" spans="2:11" ht="15" customHeight="1" x14ac:dyDescent="0.25"/>
    <row r="7" spans="2:11" ht="18.75" x14ac:dyDescent="0.3">
      <c r="B7" s="62" t="s">
        <v>227</v>
      </c>
      <c r="C7" s="63"/>
      <c r="D7" s="63"/>
      <c r="E7" s="63"/>
      <c r="F7" s="63"/>
      <c r="G7" s="63"/>
      <c r="H7" s="377"/>
      <c r="I7" s="378" t="s">
        <v>186</v>
      </c>
      <c r="J7" s="496" t="s">
        <v>316</v>
      </c>
      <c r="K7" s="497"/>
    </row>
    <row r="8" spans="2:11" ht="18.75" x14ac:dyDescent="0.3">
      <c r="B8" s="371" t="s">
        <v>280</v>
      </c>
      <c r="C8" s="372"/>
      <c r="D8" s="372"/>
      <c r="E8" s="372"/>
      <c r="F8" s="372"/>
      <c r="G8" s="372"/>
      <c r="H8" s="372"/>
      <c r="I8" s="23"/>
      <c r="J8" s="372"/>
      <c r="K8" s="375" t="s">
        <v>1220</v>
      </c>
    </row>
    <row r="9" spans="2:11" x14ac:dyDescent="0.25">
      <c r="B9" s="68"/>
      <c r="C9" s="69"/>
      <c r="D9" s="69"/>
      <c r="E9" s="69"/>
      <c r="F9" s="69"/>
      <c r="G9" s="69"/>
      <c r="H9" s="69"/>
      <c r="I9" s="69"/>
      <c r="J9" s="69"/>
      <c r="K9" s="70"/>
    </row>
    <row r="10" spans="2:11" ht="5.0999999999999996" customHeight="1" x14ac:dyDescent="0.25"/>
    <row r="11" spans="2:11" ht="68.25" customHeight="1" x14ac:dyDescent="0.25">
      <c r="B11" s="243" t="s">
        <v>207</v>
      </c>
      <c r="C11" s="243" t="s">
        <v>228</v>
      </c>
      <c r="D11" s="243" t="s">
        <v>229</v>
      </c>
      <c r="E11" s="243" t="s">
        <v>230</v>
      </c>
      <c r="F11" s="243" t="s">
        <v>231</v>
      </c>
      <c r="G11" s="243" t="s">
        <v>212</v>
      </c>
      <c r="H11" s="243" t="s">
        <v>232</v>
      </c>
      <c r="I11" s="243" t="s">
        <v>233</v>
      </c>
      <c r="J11" s="243" t="s">
        <v>234</v>
      </c>
      <c r="K11" s="243" t="s">
        <v>235</v>
      </c>
    </row>
    <row r="12" spans="2:11" ht="5.0999999999999996" customHeight="1" x14ac:dyDescent="0.25"/>
    <row r="13" spans="2:11" ht="75" hidden="1" x14ac:dyDescent="0.25">
      <c r="B13" s="243" t="s">
        <v>207</v>
      </c>
      <c r="C13" s="243" t="s">
        <v>228</v>
      </c>
      <c r="D13" s="243" t="s">
        <v>229</v>
      </c>
      <c r="E13" s="243" t="s">
        <v>230</v>
      </c>
      <c r="F13" s="243" t="s">
        <v>231</v>
      </c>
      <c r="G13" s="243" t="s">
        <v>212</v>
      </c>
      <c r="H13" s="243" t="s">
        <v>232</v>
      </c>
      <c r="I13" s="243" t="s">
        <v>233</v>
      </c>
      <c r="J13" s="243" t="s">
        <v>234</v>
      </c>
      <c r="K13" s="243" t="s">
        <v>235</v>
      </c>
    </row>
    <row r="14" spans="2:11" x14ac:dyDescent="0.25">
      <c r="B14" t="s">
        <v>830</v>
      </c>
      <c r="C14" t="s">
        <v>1071</v>
      </c>
      <c r="D14" t="s">
        <v>1072</v>
      </c>
      <c r="E14" t="s">
        <v>829</v>
      </c>
      <c r="F14" t="s">
        <v>1073</v>
      </c>
      <c r="G14" t="s">
        <v>1237</v>
      </c>
      <c r="H14" t="s">
        <v>1238</v>
      </c>
      <c r="J14" t="s">
        <v>1239</v>
      </c>
      <c r="K14" t="s">
        <v>1076</v>
      </c>
    </row>
    <row r="15" spans="2:11" x14ac:dyDescent="0.25">
      <c r="B15" t="s">
        <v>830</v>
      </c>
      <c r="C15" t="s">
        <v>1071</v>
      </c>
      <c r="D15" t="s">
        <v>1072</v>
      </c>
      <c r="E15" t="s">
        <v>829</v>
      </c>
      <c r="F15" t="s">
        <v>1073</v>
      </c>
      <c r="G15" t="s">
        <v>1074</v>
      </c>
      <c r="H15" t="s">
        <v>1075</v>
      </c>
      <c r="J15" t="s">
        <v>1239</v>
      </c>
      <c r="K15" t="s">
        <v>1076</v>
      </c>
    </row>
    <row r="16" spans="2:11" x14ac:dyDescent="0.25">
      <c r="B16" t="s">
        <v>830</v>
      </c>
      <c r="C16" t="s">
        <v>1040</v>
      </c>
      <c r="D16" t="s">
        <v>1072</v>
      </c>
      <c r="E16" t="s">
        <v>829</v>
      </c>
      <c r="F16" t="s">
        <v>1077</v>
      </c>
      <c r="G16" t="s">
        <v>1078</v>
      </c>
      <c r="H16" t="s">
        <v>1079</v>
      </c>
      <c r="J16" t="s">
        <v>1239</v>
      </c>
      <c r="K16" t="s">
        <v>1076</v>
      </c>
    </row>
    <row r="17" spans="2:11" x14ac:dyDescent="0.25">
      <c r="B17" t="s">
        <v>830</v>
      </c>
      <c r="C17" t="s">
        <v>1071</v>
      </c>
      <c r="D17" t="s">
        <v>1072</v>
      </c>
      <c r="E17" t="s">
        <v>829</v>
      </c>
      <c r="F17" t="s">
        <v>1073</v>
      </c>
      <c r="G17" t="s">
        <v>1080</v>
      </c>
      <c r="H17" t="s">
        <v>1081</v>
      </c>
      <c r="J17" t="s">
        <v>1239</v>
      </c>
      <c r="K17" t="s">
        <v>1076</v>
      </c>
    </row>
    <row r="18" spans="2:11" x14ac:dyDescent="0.25">
      <c r="B18" t="s">
        <v>830</v>
      </c>
      <c r="C18" t="s">
        <v>1071</v>
      </c>
      <c r="D18" t="s">
        <v>1072</v>
      </c>
      <c r="E18" t="s">
        <v>829</v>
      </c>
      <c r="F18" t="s">
        <v>1073</v>
      </c>
      <c r="G18" t="s">
        <v>1082</v>
      </c>
      <c r="H18" t="s">
        <v>1083</v>
      </c>
      <c r="J18" t="s">
        <v>1239</v>
      </c>
      <c r="K18" t="s">
        <v>1076</v>
      </c>
    </row>
    <row r="19" spans="2:11" x14ac:dyDescent="0.25">
      <c r="B19" t="s">
        <v>830</v>
      </c>
      <c r="C19" t="s">
        <v>1071</v>
      </c>
      <c r="D19" t="s">
        <v>1072</v>
      </c>
      <c r="E19" t="s">
        <v>829</v>
      </c>
      <c r="F19" t="s">
        <v>1073</v>
      </c>
      <c r="G19" t="s">
        <v>1084</v>
      </c>
      <c r="H19" t="s">
        <v>1085</v>
      </c>
      <c r="J19" t="s">
        <v>1239</v>
      </c>
      <c r="K19" t="s">
        <v>1076</v>
      </c>
    </row>
    <row r="20" spans="2:11" x14ac:dyDescent="0.25">
      <c r="B20" t="s">
        <v>830</v>
      </c>
      <c r="C20" t="s">
        <v>1071</v>
      </c>
      <c r="D20" t="s">
        <v>1072</v>
      </c>
      <c r="E20" t="s">
        <v>829</v>
      </c>
      <c r="F20" t="s">
        <v>1073</v>
      </c>
      <c r="G20" t="s">
        <v>1086</v>
      </c>
      <c r="H20" t="s">
        <v>1087</v>
      </c>
      <c r="J20" t="s">
        <v>1239</v>
      </c>
      <c r="K20" t="s">
        <v>1076</v>
      </c>
    </row>
    <row r="21" spans="2:11" x14ac:dyDescent="0.25">
      <c r="B21" t="s">
        <v>830</v>
      </c>
      <c r="C21" t="s">
        <v>1071</v>
      </c>
      <c r="D21" t="s">
        <v>1072</v>
      </c>
      <c r="E21" t="s">
        <v>829</v>
      </c>
      <c r="F21" t="s">
        <v>1073</v>
      </c>
      <c r="G21" t="s">
        <v>1074</v>
      </c>
      <c r="H21" t="s">
        <v>1088</v>
      </c>
      <c r="J21" t="s">
        <v>1239</v>
      </c>
      <c r="K21" t="s">
        <v>1076</v>
      </c>
    </row>
    <row r="22" spans="2:11" x14ac:dyDescent="0.25">
      <c r="B22" t="s">
        <v>830</v>
      </c>
      <c r="C22" t="s">
        <v>1071</v>
      </c>
      <c r="D22" t="s">
        <v>1072</v>
      </c>
      <c r="E22" t="s">
        <v>829</v>
      </c>
      <c r="F22" t="s">
        <v>1073</v>
      </c>
      <c r="G22" t="s">
        <v>1089</v>
      </c>
      <c r="H22" t="s">
        <v>1090</v>
      </c>
      <c r="J22" t="s">
        <v>1239</v>
      </c>
      <c r="K22" t="s">
        <v>1076</v>
      </c>
    </row>
    <row r="23" spans="2:11" x14ac:dyDescent="0.25">
      <c r="B23" t="s">
        <v>830</v>
      </c>
      <c r="C23" t="s">
        <v>1071</v>
      </c>
      <c r="D23" t="s">
        <v>1072</v>
      </c>
      <c r="E23" t="s">
        <v>829</v>
      </c>
      <c r="F23" t="s">
        <v>1073</v>
      </c>
      <c r="G23" t="s">
        <v>1091</v>
      </c>
      <c r="H23" t="s">
        <v>1092</v>
      </c>
      <c r="J23" t="s">
        <v>1239</v>
      </c>
      <c r="K23" t="s">
        <v>1076</v>
      </c>
    </row>
    <row r="24" spans="2:11" x14ac:dyDescent="0.25">
      <c r="B24" t="s">
        <v>830</v>
      </c>
      <c r="C24" t="s">
        <v>1040</v>
      </c>
      <c r="D24" t="s">
        <v>1072</v>
      </c>
      <c r="E24" t="s">
        <v>829</v>
      </c>
      <c r="F24" t="s">
        <v>1077</v>
      </c>
      <c r="G24" t="s">
        <v>837</v>
      </c>
      <c r="H24" t="s">
        <v>1240</v>
      </c>
      <c r="J24" t="s">
        <v>1239</v>
      </c>
      <c r="K24" t="s">
        <v>1076</v>
      </c>
    </row>
    <row r="25" spans="2:11" x14ac:dyDescent="0.25">
      <c r="B25" t="s">
        <v>830</v>
      </c>
      <c r="C25" t="s">
        <v>1071</v>
      </c>
      <c r="D25" t="s">
        <v>1072</v>
      </c>
      <c r="E25" t="s">
        <v>829</v>
      </c>
      <c r="F25" t="s">
        <v>1073</v>
      </c>
      <c r="G25" t="s">
        <v>1093</v>
      </c>
      <c r="H25" t="s">
        <v>1094</v>
      </c>
      <c r="J25" t="s">
        <v>1239</v>
      </c>
      <c r="K25" t="s">
        <v>1076</v>
      </c>
    </row>
    <row r="26" spans="2:11" x14ac:dyDescent="0.25">
      <c r="B26" t="s">
        <v>830</v>
      </c>
      <c r="C26" t="s">
        <v>1040</v>
      </c>
      <c r="D26" t="s">
        <v>1072</v>
      </c>
      <c r="E26" t="s">
        <v>829</v>
      </c>
      <c r="F26" t="s">
        <v>1077</v>
      </c>
      <c r="G26" t="s">
        <v>1241</v>
      </c>
      <c r="H26" t="s">
        <v>1242</v>
      </c>
      <c r="J26" t="s">
        <v>1239</v>
      </c>
      <c r="K26" t="s">
        <v>1076</v>
      </c>
    </row>
    <row r="27" spans="2:11" x14ac:dyDescent="0.25">
      <c r="B27" t="s">
        <v>830</v>
      </c>
      <c r="C27" t="s">
        <v>1071</v>
      </c>
      <c r="D27" t="s">
        <v>1072</v>
      </c>
      <c r="E27" t="s">
        <v>829</v>
      </c>
      <c r="F27" t="s">
        <v>1073</v>
      </c>
      <c r="G27" t="s">
        <v>1089</v>
      </c>
      <c r="H27" t="s">
        <v>1095</v>
      </c>
      <c r="J27" t="s">
        <v>1239</v>
      </c>
      <c r="K27" t="s">
        <v>1076</v>
      </c>
    </row>
    <row r="28" spans="2:11" x14ac:dyDescent="0.25">
      <c r="B28" t="s">
        <v>830</v>
      </c>
      <c r="C28" t="s">
        <v>1071</v>
      </c>
      <c r="D28" t="s">
        <v>1096</v>
      </c>
      <c r="E28" t="s">
        <v>829</v>
      </c>
      <c r="F28" t="s">
        <v>1073</v>
      </c>
      <c r="G28" t="s">
        <v>1093</v>
      </c>
      <c r="H28" t="s">
        <v>1097</v>
      </c>
      <c r="J28" t="s">
        <v>1239</v>
      </c>
      <c r="K28" t="s">
        <v>1076</v>
      </c>
    </row>
    <row r="29" spans="2:11" x14ac:dyDescent="0.25">
      <c r="B29" t="s">
        <v>830</v>
      </c>
      <c r="C29" t="s">
        <v>1040</v>
      </c>
      <c r="D29" t="s">
        <v>1072</v>
      </c>
      <c r="E29" t="s">
        <v>829</v>
      </c>
      <c r="F29" t="s">
        <v>1077</v>
      </c>
      <c r="G29" t="s">
        <v>837</v>
      </c>
      <c r="H29" t="s">
        <v>1098</v>
      </c>
      <c r="J29" t="s">
        <v>1239</v>
      </c>
      <c r="K29" t="s">
        <v>1076</v>
      </c>
    </row>
    <row r="30" spans="2:11" x14ac:dyDescent="0.25">
      <c r="B30" t="s">
        <v>830</v>
      </c>
      <c r="C30" t="s">
        <v>1040</v>
      </c>
      <c r="D30" t="s">
        <v>1072</v>
      </c>
      <c r="E30" t="s">
        <v>829</v>
      </c>
      <c r="F30" t="s">
        <v>1077</v>
      </c>
      <c r="G30" t="s">
        <v>837</v>
      </c>
      <c r="H30" t="s">
        <v>1099</v>
      </c>
      <c r="J30" t="s">
        <v>1239</v>
      </c>
      <c r="K30" t="s">
        <v>1076</v>
      </c>
    </row>
    <row r="31" spans="2:11" x14ac:dyDescent="0.25">
      <c r="B31" t="s">
        <v>830</v>
      </c>
      <c r="C31" t="s">
        <v>1071</v>
      </c>
      <c r="D31" t="s">
        <v>1096</v>
      </c>
      <c r="E31" t="s">
        <v>829</v>
      </c>
      <c r="F31" t="s">
        <v>1073</v>
      </c>
      <c r="G31" t="s">
        <v>1091</v>
      </c>
      <c r="H31" t="s">
        <v>1100</v>
      </c>
      <c r="J31" t="s">
        <v>1239</v>
      </c>
      <c r="K31" t="s">
        <v>1076</v>
      </c>
    </row>
    <row r="32" spans="2:11" x14ac:dyDescent="0.25">
      <c r="B32" t="s">
        <v>830</v>
      </c>
      <c r="C32" t="s">
        <v>1071</v>
      </c>
      <c r="D32" t="s">
        <v>1072</v>
      </c>
      <c r="E32" t="s">
        <v>829</v>
      </c>
      <c r="F32" t="s">
        <v>1073</v>
      </c>
      <c r="G32" t="s">
        <v>1101</v>
      </c>
      <c r="H32" t="s">
        <v>1102</v>
      </c>
      <c r="J32" t="s">
        <v>1239</v>
      </c>
      <c r="K32" t="s">
        <v>1076</v>
      </c>
    </row>
    <row r="33" spans="2:11" x14ac:dyDescent="0.25">
      <c r="B33" t="s">
        <v>830</v>
      </c>
      <c r="C33" t="s">
        <v>1040</v>
      </c>
      <c r="D33" t="s">
        <v>1072</v>
      </c>
      <c r="E33" t="s">
        <v>829</v>
      </c>
      <c r="F33" t="s">
        <v>1077</v>
      </c>
      <c r="G33" t="s">
        <v>1103</v>
      </c>
      <c r="H33" t="s">
        <v>1104</v>
      </c>
      <c r="J33" t="s">
        <v>1239</v>
      </c>
      <c r="K33" t="s">
        <v>1076</v>
      </c>
    </row>
    <row r="34" spans="2:11" x14ac:dyDescent="0.25">
      <c r="B34" t="s">
        <v>830</v>
      </c>
      <c r="C34" t="s">
        <v>1040</v>
      </c>
      <c r="D34" t="s">
        <v>1072</v>
      </c>
      <c r="E34" t="s">
        <v>829</v>
      </c>
      <c r="F34" t="s">
        <v>1077</v>
      </c>
      <c r="G34" t="s">
        <v>1105</v>
      </c>
      <c r="H34" t="s">
        <v>1106</v>
      </c>
      <c r="J34" t="s">
        <v>1239</v>
      </c>
      <c r="K34" t="s">
        <v>1076</v>
      </c>
    </row>
    <row r="35" spans="2:11" x14ac:dyDescent="0.25">
      <c r="B35" t="s">
        <v>830</v>
      </c>
      <c r="C35" t="s">
        <v>1071</v>
      </c>
      <c r="D35" t="s">
        <v>1072</v>
      </c>
      <c r="E35" t="s">
        <v>829</v>
      </c>
      <c r="F35" t="s">
        <v>1073</v>
      </c>
      <c r="G35" t="s">
        <v>1107</v>
      </c>
      <c r="H35" t="s">
        <v>1108</v>
      </c>
      <c r="J35" t="s">
        <v>1239</v>
      </c>
      <c r="K35" t="s">
        <v>1076</v>
      </c>
    </row>
    <row r="36" spans="2:11" x14ac:dyDescent="0.25">
      <c r="B36" t="s">
        <v>830</v>
      </c>
      <c r="C36" t="s">
        <v>1040</v>
      </c>
      <c r="D36" t="s">
        <v>1072</v>
      </c>
      <c r="E36" t="s">
        <v>829</v>
      </c>
      <c r="F36" t="s">
        <v>1077</v>
      </c>
      <c r="G36" t="s">
        <v>1109</v>
      </c>
      <c r="H36" t="s">
        <v>1110</v>
      </c>
      <c r="J36" t="s">
        <v>1239</v>
      </c>
      <c r="K36" t="s">
        <v>1076</v>
      </c>
    </row>
    <row r="37" spans="2:11" x14ac:dyDescent="0.25">
      <c r="B37" t="s">
        <v>830</v>
      </c>
      <c r="C37" t="s">
        <v>1040</v>
      </c>
      <c r="D37" t="s">
        <v>1072</v>
      </c>
      <c r="E37" t="s">
        <v>829</v>
      </c>
      <c r="F37" t="s">
        <v>1077</v>
      </c>
      <c r="G37" t="s">
        <v>837</v>
      </c>
      <c r="H37" t="s">
        <v>1243</v>
      </c>
      <c r="J37" t="s">
        <v>1239</v>
      </c>
      <c r="K37" t="s">
        <v>1076</v>
      </c>
    </row>
    <row r="38" spans="2:11" x14ac:dyDescent="0.25">
      <c r="B38" t="s">
        <v>830</v>
      </c>
      <c r="C38" t="s">
        <v>1071</v>
      </c>
      <c r="D38" t="s">
        <v>1072</v>
      </c>
      <c r="E38" t="s">
        <v>829</v>
      </c>
      <c r="F38" t="s">
        <v>1073</v>
      </c>
      <c r="G38" t="s">
        <v>1111</v>
      </c>
      <c r="H38" t="s">
        <v>1112</v>
      </c>
      <c r="J38" t="s">
        <v>1239</v>
      </c>
      <c r="K38" t="s">
        <v>1076</v>
      </c>
    </row>
    <row r="39" spans="2:11" x14ac:dyDescent="0.25">
      <c r="B39" t="s">
        <v>830</v>
      </c>
      <c r="C39" t="s">
        <v>1071</v>
      </c>
      <c r="D39" t="s">
        <v>1072</v>
      </c>
      <c r="E39" t="s">
        <v>829</v>
      </c>
      <c r="F39" t="s">
        <v>1073</v>
      </c>
      <c r="G39" t="s">
        <v>1113</v>
      </c>
      <c r="H39" t="s">
        <v>1114</v>
      </c>
      <c r="J39" t="s">
        <v>1239</v>
      </c>
      <c r="K39" t="s">
        <v>1076</v>
      </c>
    </row>
    <row r="40" spans="2:11" x14ac:dyDescent="0.25">
      <c r="B40" t="s">
        <v>830</v>
      </c>
      <c r="C40" t="s">
        <v>1040</v>
      </c>
      <c r="D40" t="s">
        <v>1072</v>
      </c>
      <c r="E40" t="s">
        <v>829</v>
      </c>
      <c r="F40" t="s">
        <v>1077</v>
      </c>
      <c r="G40" t="s">
        <v>1115</v>
      </c>
      <c r="H40" t="s">
        <v>1116</v>
      </c>
      <c r="J40" t="s">
        <v>1239</v>
      </c>
      <c r="K40" t="s">
        <v>1076</v>
      </c>
    </row>
    <row r="41" spans="2:11" x14ac:dyDescent="0.25">
      <c r="B41" t="s">
        <v>830</v>
      </c>
      <c r="C41" t="s">
        <v>1071</v>
      </c>
      <c r="D41" t="s">
        <v>1096</v>
      </c>
      <c r="E41" t="s">
        <v>829</v>
      </c>
      <c r="F41" t="s">
        <v>1073</v>
      </c>
      <c r="G41" t="s">
        <v>1084</v>
      </c>
      <c r="H41" t="s">
        <v>1117</v>
      </c>
      <c r="J41" t="s">
        <v>1239</v>
      </c>
      <c r="K41" t="s">
        <v>1076</v>
      </c>
    </row>
    <row r="42" spans="2:11" x14ac:dyDescent="0.25">
      <c r="B42" t="s">
        <v>830</v>
      </c>
      <c r="C42" t="s">
        <v>1071</v>
      </c>
      <c r="D42" t="s">
        <v>1072</v>
      </c>
      <c r="E42" t="s">
        <v>829</v>
      </c>
      <c r="F42" t="s">
        <v>1073</v>
      </c>
      <c r="G42" t="s">
        <v>1084</v>
      </c>
      <c r="H42" t="s">
        <v>1118</v>
      </c>
      <c r="J42" t="s">
        <v>1239</v>
      </c>
      <c r="K42" t="s">
        <v>1076</v>
      </c>
    </row>
    <row r="43" spans="2:11" x14ac:dyDescent="0.25">
      <c r="B43" t="s">
        <v>830</v>
      </c>
      <c r="C43" t="s">
        <v>1040</v>
      </c>
      <c r="D43" t="s">
        <v>1072</v>
      </c>
      <c r="E43" t="s">
        <v>829</v>
      </c>
      <c r="F43" t="s">
        <v>1077</v>
      </c>
      <c r="G43" t="s">
        <v>837</v>
      </c>
      <c r="H43" t="s">
        <v>1119</v>
      </c>
      <c r="J43" t="s">
        <v>1239</v>
      </c>
      <c r="K43" t="s">
        <v>1076</v>
      </c>
    </row>
    <row r="44" spans="2:11" x14ac:dyDescent="0.25">
      <c r="B44" t="s">
        <v>830</v>
      </c>
      <c r="C44" t="s">
        <v>1040</v>
      </c>
      <c r="D44" t="s">
        <v>1072</v>
      </c>
      <c r="E44" t="s">
        <v>829</v>
      </c>
      <c r="F44" t="s">
        <v>1077</v>
      </c>
      <c r="G44" t="s">
        <v>1120</v>
      </c>
      <c r="H44" t="s">
        <v>1121</v>
      </c>
      <c r="J44" t="s">
        <v>1239</v>
      </c>
      <c r="K44" t="s">
        <v>1076</v>
      </c>
    </row>
    <row r="45" spans="2:11" x14ac:dyDescent="0.25">
      <c r="B45" t="s">
        <v>830</v>
      </c>
      <c r="C45" t="s">
        <v>1040</v>
      </c>
      <c r="D45" t="s">
        <v>1072</v>
      </c>
      <c r="E45" t="s">
        <v>829</v>
      </c>
      <c r="F45" t="s">
        <v>1077</v>
      </c>
      <c r="G45" t="s">
        <v>1122</v>
      </c>
      <c r="H45" t="s">
        <v>1123</v>
      </c>
      <c r="J45" t="s">
        <v>1239</v>
      </c>
      <c r="K45" t="s">
        <v>1076</v>
      </c>
    </row>
    <row r="46" spans="2:11" x14ac:dyDescent="0.25">
      <c r="B46" t="s">
        <v>830</v>
      </c>
      <c r="C46" t="s">
        <v>1040</v>
      </c>
      <c r="D46" t="s">
        <v>1072</v>
      </c>
      <c r="E46" t="s">
        <v>829</v>
      </c>
      <c r="F46" t="s">
        <v>1077</v>
      </c>
      <c r="G46" t="s">
        <v>1124</v>
      </c>
      <c r="H46" t="s">
        <v>1125</v>
      </c>
      <c r="J46" t="s">
        <v>1239</v>
      </c>
      <c r="K46" t="s">
        <v>1076</v>
      </c>
    </row>
    <row r="47" spans="2:11" x14ac:dyDescent="0.25">
      <c r="B47" t="s">
        <v>830</v>
      </c>
      <c r="C47" t="s">
        <v>1040</v>
      </c>
      <c r="D47" t="s">
        <v>1072</v>
      </c>
      <c r="E47" t="s">
        <v>829</v>
      </c>
      <c r="F47" t="s">
        <v>1077</v>
      </c>
      <c r="G47" t="s">
        <v>1126</v>
      </c>
      <c r="H47" t="s">
        <v>1127</v>
      </c>
      <c r="J47" t="s">
        <v>1239</v>
      </c>
      <c r="K47" t="s">
        <v>1076</v>
      </c>
    </row>
    <row r="48" spans="2:11" x14ac:dyDescent="0.25">
      <c r="B48" t="s">
        <v>830</v>
      </c>
      <c r="C48" t="s">
        <v>1040</v>
      </c>
      <c r="D48" t="s">
        <v>1072</v>
      </c>
      <c r="E48" t="s">
        <v>829</v>
      </c>
      <c r="F48" t="s">
        <v>1077</v>
      </c>
      <c r="G48" t="s">
        <v>1128</v>
      </c>
      <c r="H48" t="s">
        <v>1129</v>
      </c>
      <c r="J48" t="s">
        <v>1239</v>
      </c>
      <c r="K48" t="s">
        <v>1076</v>
      </c>
    </row>
    <row r="49" spans="2:11" x14ac:dyDescent="0.25">
      <c r="B49" t="s">
        <v>830</v>
      </c>
      <c r="C49" t="s">
        <v>1040</v>
      </c>
      <c r="D49" t="s">
        <v>1072</v>
      </c>
      <c r="E49" t="s">
        <v>829</v>
      </c>
      <c r="F49" t="s">
        <v>1077</v>
      </c>
      <c r="G49" t="s">
        <v>1109</v>
      </c>
      <c r="H49" t="s">
        <v>1130</v>
      </c>
      <c r="J49" t="s">
        <v>1239</v>
      </c>
      <c r="K49" t="s">
        <v>1076</v>
      </c>
    </row>
    <row r="50" spans="2:11" x14ac:dyDescent="0.25">
      <c r="B50" t="s">
        <v>830</v>
      </c>
      <c r="C50" t="s">
        <v>1040</v>
      </c>
      <c r="D50" t="s">
        <v>1072</v>
      </c>
      <c r="E50" t="s">
        <v>829</v>
      </c>
      <c r="F50" t="s">
        <v>1077</v>
      </c>
      <c r="G50" t="s">
        <v>1131</v>
      </c>
      <c r="H50" t="s">
        <v>1132</v>
      </c>
      <c r="J50" t="s">
        <v>1239</v>
      </c>
      <c r="K50" t="s">
        <v>1076</v>
      </c>
    </row>
    <row r="51" spans="2:11" x14ac:dyDescent="0.25">
      <c r="B51" t="s">
        <v>830</v>
      </c>
      <c r="C51" t="s">
        <v>1040</v>
      </c>
      <c r="D51" t="s">
        <v>1072</v>
      </c>
      <c r="E51" t="s">
        <v>829</v>
      </c>
      <c r="F51" t="s">
        <v>1077</v>
      </c>
      <c r="G51" t="s">
        <v>1133</v>
      </c>
      <c r="H51" t="s">
        <v>1134</v>
      </c>
      <c r="J51" t="s">
        <v>1239</v>
      </c>
      <c r="K51" t="s">
        <v>1076</v>
      </c>
    </row>
    <row r="52" spans="2:11" x14ac:dyDescent="0.25">
      <c r="B52" t="s">
        <v>830</v>
      </c>
      <c r="C52" t="s">
        <v>1071</v>
      </c>
      <c r="D52" t="s">
        <v>1072</v>
      </c>
      <c r="E52" t="s">
        <v>829</v>
      </c>
      <c r="F52" t="s">
        <v>1073</v>
      </c>
      <c r="G52" t="s">
        <v>1135</v>
      </c>
      <c r="H52" t="s">
        <v>1136</v>
      </c>
      <c r="J52" t="s">
        <v>1239</v>
      </c>
      <c r="K52" t="s">
        <v>1076</v>
      </c>
    </row>
    <row r="53" spans="2:11" x14ac:dyDescent="0.25">
      <c r="B53" t="s">
        <v>830</v>
      </c>
      <c r="C53" t="s">
        <v>1071</v>
      </c>
      <c r="D53" t="s">
        <v>1072</v>
      </c>
      <c r="E53" t="s">
        <v>829</v>
      </c>
      <c r="F53" t="s">
        <v>1073</v>
      </c>
      <c r="G53" t="s">
        <v>1137</v>
      </c>
      <c r="H53" t="s">
        <v>1138</v>
      </c>
      <c r="J53" t="s">
        <v>1239</v>
      </c>
      <c r="K53" t="s">
        <v>1076</v>
      </c>
    </row>
    <row r="54" spans="2:11" x14ac:dyDescent="0.25">
      <c r="B54" t="s">
        <v>830</v>
      </c>
      <c r="C54" t="s">
        <v>1071</v>
      </c>
      <c r="D54" t="s">
        <v>1072</v>
      </c>
      <c r="E54" t="s">
        <v>829</v>
      </c>
      <c r="F54" t="s">
        <v>1073</v>
      </c>
      <c r="G54" t="s">
        <v>1139</v>
      </c>
      <c r="H54" t="s">
        <v>1140</v>
      </c>
      <c r="J54" t="s">
        <v>1239</v>
      </c>
      <c r="K54" t="s">
        <v>1076</v>
      </c>
    </row>
    <row r="55" spans="2:11" x14ac:dyDescent="0.25">
      <c r="B55" t="s">
        <v>830</v>
      </c>
      <c r="C55" t="s">
        <v>1071</v>
      </c>
      <c r="D55" t="s">
        <v>1072</v>
      </c>
      <c r="E55" t="s">
        <v>829</v>
      </c>
      <c r="F55" t="s">
        <v>1073</v>
      </c>
      <c r="G55" t="s">
        <v>1093</v>
      </c>
      <c r="H55" t="s">
        <v>1141</v>
      </c>
      <c r="J55" t="s">
        <v>1239</v>
      </c>
      <c r="K55" t="s">
        <v>1076</v>
      </c>
    </row>
    <row r="56" spans="2:11" x14ac:dyDescent="0.25">
      <c r="B56" t="s">
        <v>830</v>
      </c>
      <c r="C56" t="s">
        <v>1071</v>
      </c>
      <c r="D56" t="s">
        <v>1072</v>
      </c>
      <c r="E56" t="s">
        <v>829</v>
      </c>
      <c r="F56" t="s">
        <v>1073</v>
      </c>
      <c r="G56" t="s">
        <v>1142</v>
      </c>
      <c r="H56" t="s">
        <v>1143</v>
      </c>
      <c r="J56" t="s">
        <v>1239</v>
      </c>
      <c r="K56" t="s">
        <v>1076</v>
      </c>
    </row>
    <row r="57" spans="2:11" x14ac:dyDescent="0.25">
      <c r="B57" t="s">
        <v>830</v>
      </c>
      <c r="C57" t="s">
        <v>1071</v>
      </c>
      <c r="D57" t="s">
        <v>1072</v>
      </c>
      <c r="E57" t="s">
        <v>829</v>
      </c>
      <c r="F57" t="s">
        <v>1073</v>
      </c>
      <c r="G57" t="s">
        <v>1091</v>
      </c>
      <c r="H57" t="s">
        <v>1144</v>
      </c>
      <c r="J57" t="s">
        <v>1239</v>
      </c>
      <c r="K57" t="s">
        <v>1076</v>
      </c>
    </row>
    <row r="58" spans="2:11" x14ac:dyDescent="0.25">
      <c r="B58" t="s">
        <v>830</v>
      </c>
      <c r="C58" t="s">
        <v>1040</v>
      </c>
      <c r="D58" t="s">
        <v>1072</v>
      </c>
      <c r="E58" t="s">
        <v>829</v>
      </c>
      <c r="F58" t="s">
        <v>1077</v>
      </c>
      <c r="G58" t="s">
        <v>837</v>
      </c>
      <c r="H58" t="s">
        <v>1244</v>
      </c>
      <c r="J58" t="s">
        <v>1239</v>
      </c>
      <c r="K58" t="s">
        <v>1076</v>
      </c>
    </row>
    <row r="59" spans="2:11" x14ac:dyDescent="0.25">
      <c r="B59" t="s">
        <v>830</v>
      </c>
      <c r="C59" t="s">
        <v>1040</v>
      </c>
      <c r="D59" t="s">
        <v>1072</v>
      </c>
      <c r="E59" t="s">
        <v>829</v>
      </c>
      <c r="F59" t="s">
        <v>1077</v>
      </c>
      <c r="G59" t="s">
        <v>1145</v>
      </c>
      <c r="H59" t="s">
        <v>1146</v>
      </c>
      <c r="J59" t="s">
        <v>1239</v>
      </c>
      <c r="K59" t="s">
        <v>1076</v>
      </c>
    </row>
    <row r="60" spans="2:11" x14ac:dyDescent="0.25">
      <c r="B60" t="s">
        <v>830</v>
      </c>
      <c r="C60" t="s">
        <v>1040</v>
      </c>
      <c r="D60" t="s">
        <v>1072</v>
      </c>
      <c r="E60" t="s">
        <v>829</v>
      </c>
      <c r="F60" t="s">
        <v>1077</v>
      </c>
      <c r="G60" t="s">
        <v>1147</v>
      </c>
      <c r="H60" t="s">
        <v>1148</v>
      </c>
      <c r="J60" t="s">
        <v>1239</v>
      </c>
      <c r="K60" t="s">
        <v>1076</v>
      </c>
    </row>
    <row r="61" spans="2:11" x14ac:dyDescent="0.25">
      <c r="B61" t="s">
        <v>830</v>
      </c>
      <c r="C61" t="s">
        <v>1040</v>
      </c>
      <c r="D61" t="s">
        <v>1072</v>
      </c>
      <c r="E61" t="s">
        <v>829</v>
      </c>
      <c r="F61" t="s">
        <v>1077</v>
      </c>
      <c r="G61" t="s">
        <v>1245</v>
      </c>
      <c r="H61" t="s">
        <v>1246</v>
      </c>
      <c r="J61" t="s">
        <v>1239</v>
      </c>
      <c r="K61" t="s">
        <v>1076</v>
      </c>
    </row>
    <row r="62" spans="2:11" x14ac:dyDescent="0.25">
      <c r="B62" t="s">
        <v>830</v>
      </c>
      <c r="C62" t="s">
        <v>1040</v>
      </c>
      <c r="D62" t="s">
        <v>1072</v>
      </c>
      <c r="E62" t="s">
        <v>829</v>
      </c>
      <c r="F62" t="s">
        <v>1077</v>
      </c>
      <c r="G62" t="s">
        <v>1245</v>
      </c>
      <c r="H62" t="s">
        <v>1247</v>
      </c>
      <c r="J62" t="s">
        <v>1239</v>
      </c>
      <c r="K62" t="s">
        <v>1076</v>
      </c>
    </row>
    <row r="63" spans="2:11" x14ac:dyDescent="0.25">
      <c r="B63" t="s">
        <v>830</v>
      </c>
      <c r="C63" t="s">
        <v>1071</v>
      </c>
      <c r="D63" t="s">
        <v>1072</v>
      </c>
      <c r="E63" t="s">
        <v>829</v>
      </c>
      <c r="F63" t="s">
        <v>1073</v>
      </c>
      <c r="G63" t="s">
        <v>1113</v>
      </c>
      <c r="H63" t="s">
        <v>1149</v>
      </c>
      <c r="J63" t="s">
        <v>1239</v>
      </c>
      <c r="K63" t="s">
        <v>1076</v>
      </c>
    </row>
    <row r="64" spans="2:11" x14ac:dyDescent="0.25">
      <c r="B64" t="s">
        <v>830</v>
      </c>
      <c r="C64" t="s">
        <v>1071</v>
      </c>
      <c r="D64" t="s">
        <v>1072</v>
      </c>
      <c r="E64" t="s">
        <v>829</v>
      </c>
      <c r="F64" t="s">
        <v>1073</v>
      </c>
      <c r="G64" t="s">
        <v>1150</v>
      </c>
      <c r="H64" t="s">
        <v>1151</v>
      </c>
      <c r="J64" t="s">
        <v>1239</v>
      </c>
      <c r="K64" t="s">
        <v>1076</v>
      </c>
    </row>
    <row r="65" spans="2:11" x14ac:dyDescent="0.25">
      <c r="B65" t="s">
        <v>830</v>
      </c>
      <c r="C65" t="s">
        <v>1071</v>
      </c>
      <c r="D65" t="s">
        <v>1072</v>
      </c>
      <c r="E65" t="s">
        <v>829</v>
      </c>
      <c r="F65" t="s">
        <v>1073</v>
      </c>
      <c r="G65" t="s">
        <v>1152</v>
      </c>
      <c r="H65" t="s">
        <v>1153</v>
      </c>
      <c r="J65" t="s">
        <v>1239</v>
      </c>
      <c r="K65" t="s">
        <v>1076</v>
      </c>
    </row>
    <row r="66" spans="2:11" x14ac:dyDescent="0.25">
      <c r="B66" t="s">
        <v>830</v>
      </c>
      <c r="C66" t="s">
        <v>1040</v>
      </c>
      <c r="D66" t="s">
        <v>1072</v>
      </c>
      <c r="E66" t="s">
        <v>829</v>
      </c>
      <c r="F66" t="s">
        <v>1077</v>
      </c>
      <c r="G66" t="s">
        <v>1248</v>
      </c>
      <c r="H66" t="s">
        <v>1249</v>
      </c>
      <c r="J66" t="s">
        <v>1239</v>
      </c>
      <c r="K66" t="s">
        <v>1076</v>
      </c>
    </row>
    <row r="67" spans="2:11" x14ac:dyDescent="0.25">
      <c r="B67" t="s">
        <v>830</v>
      </c>
      <c r="C67" t="s">
        <v>1071</v>
      </c>
      <c r="D67" t="s">
        <v>1072</v>
      </c>
      <c r="E67" t="s">
        <v>829</v>
      </c>
      <c r="F67" t="s">
        <v>1073</v>
      </c>
      <c r="G67" t="s">
        <v>1154</v>
      </c>
      <c r="H67" t="s">
        <v>1155</v>
      </c>
      <c r="J67" t="s">
        <v>1239</v>
      </c>
      <c r="K67" t="s">
        <v>1076</v>
      </c>
    </row>
    <row r="68" spans="2:11" x14ac:dyDescent="0.25">
      <c r="B68" t="s">
        <v>830</v>
      </c>
      <c r="C68" t="s">
        <v>1071</v>
      </c>
      <c r="D68" t="s">
        <v>1072</v>
      </c>
      <c r="E68" t="s">
        <v>829</v>
      </c>
      <c r="F68" t="s">
        <v>1073</v>
      </c>
      <c r="G68" t="s">
        <v>1156</v>
      </c>
      <c r="H68" t="s">
        <v>1157</v>
      </c>
      <c r="J68" t="s">
        <v>1239</v>
      </c>
      <c r="K68" t="s">
        <v>1076</v>
      </c>
    </row>
    <row r="69" spans="2:11" x14ac:dyDescent="0.25">
      <c r="B69" t="s">
        <v>830</v>
      </c>
      <c r="C69" t="s">
        <v>1071</v>
      </c>
      <c r="D69" t="s">
        <v>1072</v>
      </c>
      <c r="E69" t="s">
        <v>829</v>
      </c>
      <c r="F69" t="s">
        <v>1073</v>
      </c>
      <c r="G69" t="s">
        <v>1086</v>
      </c>
      <c r="H69" t="s">
        <v>1158</v>
      </c>
      <c r="J69" t="s">
        <v>1239</v>
      </c>
      <c r="K69" t="s">
        <v>1076</v>
      </c>
    </row>
    <row r="70" spans="2:11" x14ac:dyDescent="0.25">
      <c r="B70" t="s">
        <v>830</v>
      </c>
      <c r="C70" t="s">
        <v>1071</v>
      </c>
      <c r="D70" t="s">
        <v>1072</v>
      </c>
      <c r="E70" t="s">
        <v>829</v>
      </c>
      <c r="F70" t="s">
        <v>1073</v>
      </c>
      <c r="G70" t="s">
        <v>1156</v>
      </c>
      <c r="H70" t="s">
        <v>1159</v>
      </c>
      <c r="J70" t="s">
        <v>1239</v>
      </c>
      <c r="K70" t="s">
        <v>1076</v>
      </c>
    </row>
    <row r="71" spans="2:11" x14ac:dyDescent="0.25">
      <c r="B71" t="s">
        <v>830</v>
      </c>
      <c r="C71" t="s">
        <v>1071</v>
      </c>
      <c r="D71" t="s">
        <v>1072</v>
      </c>
      <c r="E71" t="s">
        <v>829</v>
      </c>
      <c r="F71" t="s">
        <v>1073</v>
      </c>
      <c r="G71" t="s">
        <v>1086</v>
      </c>
      <c r="H71" t="s">
        <v>1160</v>
      </c>
      <c r="J71" t="s">
        <v>1239</v>
      </c>
      <c r="K71" t="s">
        <v>1076</v>
      </c>
    </row>
    <row r="72" spans="2:11" x14ac:dyDescent="0.25">
      <c r="B72" t="s">
        <v>830</v>
      </c>
      <c r="C72" t="s">
        <v>1040</v>
      </c>
      <c r="D72" t="s">
        <v>1072</v>
      </c>
      <c r="E72" t="s">
        <v>829</v>
      </c>
      <c r="F72" t="s">
        <v>1077</v>
      </c>
      <c r="G72" t="s">
        <v>1161</v>
      </c>
      <c r="H72" t="s">
        <v>1162</v>
      </c>
      <c r="J72" t="s">
        <v>1239</v>
      </c>
      <c r="K72" t="s">
        <v>1076</v>
      </c>
    </row>
    <row r="73" spans="2:11" x14ac:dyDescent="0.25">
      <c r="B73" t="s">
        <v>830</v>
      </c>
      <c r="C73" t="s">
        <v>1040</v>
      </c>
      <c r="D73" t="s">
        <v>1072</v>
      </c>
      <c r="E73" t="s">
        <v>829</v>
      </c>
      <c r="F73" t="s">
        <v>1077</v>
      </c>
      <c r="G73" t="s">
        <v>1147</v>
      </c>
      <c r="H73" t="s">
        <v>1250</v>
      </c>
      <c r="J73" t="s">
        <v>1239</v>
      </c>
      <c r="K73" t="s">
        <v>1076</v>
      </c>
    </row>
    <row r="74" spans="2:11" x14ac:dyDescent="0.25">
      <c r="B74" t="s">
        <v>830</v>
      </c>
      <c r="C74" t="s">
        <v>1040</v>
      </c>
      <c r="D74" t="s">
        <v>1072</v>
      </c>
      <c r="E74" t="s">
        <v>829</v>
      </c>
      <c r="F74" t="s">
        <v>1077</v>
      </c>
      <c r="G74" t="s">
        <v>1147</v>
      </c>
      <c r="H74" t="s">
        <v>1251</v>
      </c>
      <c r="J74" t="s">
        <v>1239</v>
      </c>
      <c r="K74" t="s">
        <v>1076</v>
      </c>
    </row>
    <row r="75" spans="2:11" x14ac:dyDescent="0.25">
      <c r="B75" t="s">
        <v>830</v>
      </c>
      <c r="C75" t="s">
        <v>1040</v>
      </c>
      <c r="D75" t="s">
        <v>1072</v>
      </c>
      <c r="E75" t="s">
        <v>829</v>
      </c>
      <c r="F75" t="s">
        <v>1077</v>
      </c>
      <c r="G75" t="s">
        <v>1147</v>
      </c>
      <c r="H75" t="s">
        <v>1252</v>
      </c>
      <c r="J75" t="s">
        <v>1239</v>
      </c>
      <c r="K75" t="s">
        <v>1076</v>
      </c>
    </row>
    <row r="76" spans="2:11" x14ac:dyDescent="0.25">
      <c r="B76" t="s">
        <v>830</v>
      </c>
      <c r="C76" t="s">
        <v>1040</v>
      </c>
      <c r="D76" t="s">
        <v>1072</v>
      </c>
      <c r="E76" t="s">
        <v>829</v>
      </c>
      <c r="F76" t="s">
        <v>1077</v>
      </c>
      <c r="G76" t="s">
        <v>1147</v>
      </c>
      <c r="H76" t="s">
        <v>1253</v>
      </c>
      <c r="J76" t="s">
        <v>1239</v>
      </c>
      <c r="K76" t="s">
        <v>1076</v>
      </c>
    </row>
    <row r="77" spans="2:11" x14ac:dyDescent="0.25">
      <c r="B77" t="s">
        <v>830</v>
      </c>
      <c r="C77" t="s">
        <v>1040</v>
      </c>
      <c r="D77" t="s">
        <v>1072</v>
      </c>
      <c r="E77" t="s">
        <v>829</v>
      </c>
      <c r="F77" t="s">
        <v>1077</v>
      </c>
      <c r="G77" t="s">
        <v>1093</v>
      </c>
      <c r="H77" t="s">
        <v>1254</v>
      </c>
      <c r="J77" t="s">
        <v>1239</v>
      </c>
      <c r="K77" t="s">
        <v>1076</v>
      </c>
    </row>
    <row r="78" spans="2:11" x14ac:dyDescent="0.25">
      <c r="B78" t="s">
        <v>830</v>
      </c>
      <c r="C78" t="s">
        <v>1040</v>
      </c>
      <c r="D78" t="s">
        <v>1072</v>
      </c>
      <c r="E78" t="s">
        <v>829</v>
      </c>
      <c r="F78" t="s">
        <v>1077</v>
      </c>
      <c r="G78" t="s">
        <v>837</v>
      </c>
      <c r="H78" t="s">
        <v>1255</v>
      </c>
      <c r="J78" t="s">
        <v>1239</v>
      </c>
      <c r="K78" t="s">
        <v>1076</v>
      </c>
    </row>
    <row r="79" spans="2:11" x14ac:dyDescent="0.25">
      <c r="B79" t="s">
        <v>830</v>
      </c>
      <c r="C79" t="s">
        <v>1040</v>
      </c>
      <c r="D79" t="s">
        <v>1072</v>
      </c>
      <c r="E79" t="s">
        <v>829</v>
      </c>
      <c r="F79" t="s">
        <v>1077</v>
      </c>
      <c r="G79" t="s">
        <v>1105</v>
      </c>
      <c r="H79" t="s">
        <v>1163</v>
      </c>
      <c r="J79" t="s">
        <v>1239</v>
      </c>
      <c r="K79" t="s">
        <v>1076</v>
      </c>
    </row>
    <row r="80" spans="2:11" x14ac:dyDescent="0.25">
      <c r="B80" t="s">
        <v>830</v>
      </c>
      <c r="C80" t="s">
        <v>1040</v>
      </c>
      <c r="D80" t="s">
        <v>1072</v>
      </c>
      <c r="E80" t="s">
        <v>829</v>
      </c>
      <c r="F80" t="s">
        <v>1077</v>
      </c>
      <c r="G80" t="s">
        <v>1256</v>
      </c>
      <c r="H80" t="s">
        <v>1257</v>
      </c>
      <c r="J80" t="s">
        <v>1239</v>
      </c>
      <c r="K80" t="s">
        <v>1076</v>
      </c>
    </row>
    <row r="81" spans="2:11" x14ac:dyDescent="0.25">
      <c r="B81" t="s">
        <v>830</v>
      </c>
      <c r="C81" t="s">
        <v>1040</v>
      </c>
      <c r="D81" t="s">
        <v>1072</v>
      </c>
      <c r="E81" t="s">
        <v>829</v>
      </c>
      <c r="F81" t="s">
        <v>1077</v>
      </c>
      <c r="G81" t="s">
        <v>837</v>
      </c>
      <c r="H81" t="s">
        <v>1258</v>
      </c>
      <c r="J81" t="s">
        <v>1239</v>
      </c>
      <c r="K81" t="s">
        <v>1076</v>
      </c>
    </row>
    <row r="82" spans="2:11" x14ac:dyDescent="0.25">
      <c r="B82" t="s">
        <v>830</v>
      </c>
      <c r="C82" t="s">
        <v>1040</v>
      </c>
      <c r="D82" t="s">
        <v>1072</v>
      </c>
      <c r="E82" t="s">
        <v>829</v>
      </c>
      <c r="F82" t="s">
        <v>1077</v>
      </c>
      <c r="G82" t="s">
        <v>1259</v>
      </c>
      <c r="H82" t="s">
        <v>1260</v>
      </c>
      <c r="J82" t="s">
        <v>1239</v>
      </c>
      <c r="K82" t="s">
        <v>1076</v>
      </c>
    </row>
    <row r="83" spans="2:11" x14ac:dyDescent="0.25">
      <c r="B83" s="54" t="s">
        <v>161</v>
      </c>
      <c r="C83" s="56"/>
      <c r="D83" s="56"/>
      <c r="E83" s="56"/>
      <c r="F83" s="195"/>
      <c r="G83" s="274"/>
      <c r="H83" s="56"/>
      <c r="I83" s="56"/>
      <c r="J83" s="56"/>
      <c r="K83" s="56"/>
    </row>
    <row r="84" spans="2:11" x14ac:dyDescent="0.25">
      <c r="B84" s="56"/>
      <c r="C84" s="56"/>
      <c r="D84" s="56"/>
      <c r="E84" s="56"/>
      <c r="F84" s="56"/>
      <c r="G84" s="56"/>
      <c r="H84" s="56"/>
      <c r="I84" s="56"/>
      <c r="J84" s="56"/>
      <c r="K84" s="56"/>
    </row>
    <row r="85" spans="2:11" x14ac:dyDescent="0.25">
      <c r="B85" s="11"/>
      <c r="C85" s="12"/>
      <c r="D85" s="12"/>
      <c r="E85" s="13"/>
    </row>
    <row r="86" spans="2:11" x14ac:dyDescent="0.25">
      <c r="B86" s="426" t="str">
        <f>'II D) 7 2 '!B45:D45</f>
        <v>L.I.A. Héctor Alejandro González López</v>
      </c>
      <c r="C86" s="427"/>
      <c r="D86" s="427"/>
      <c r="E86" s="428"/>
    </row>
    <row r="87" spans="2:11" x14ac:dyDescent="0.25">
      <c r="B87" s="441" t="s">
        <v>42</v>
      </c>
      <c r="C87" s="442"/>
      <c r="D87" s="442"/>
      <c r="E87" s="443"/>
    </row>
    <row r="88" spans="2:11" x14ac:dyDescent="0.25">
      <c r="B88" s="14"/>
      <c r="C88" s="362"/>
      <c r="D88" s="362"/>
      <c r="E88" s="16"/>
    </row>
    <row r="89" spans="2:11" x14ac:dyDescent="0.25">
      <c r="B89" s="426" t="str">
        <f>'II D) 7 2 '!B48:D48</f>
        <v>Unidad de Enlace PEF / CONAC</v>
      </c>
      <c r="C89" s="427"/>
      <c r="D89" s="427"/>
      <c r="E89" s="428"/>
    </row>
    <row r="90" spans="2:11" x14ac:dyDescent="0.25">
      <c r="B90" s="441" t="s">
        <v>43</v>
      </c>
      <c r="C90" s="442"/>
      <c r="D90" s="442"/>
      <c r="E90" s="443"/>
    </row>
    <row r="91" spans="2:11" x14ac:dyDescent="0.25">
      <c r="B91" s="14"/>
      <c r="C91" s="362"/>
      <c r="D91" s="362"/>
      <c r="E91" s="16"/>
    </row>
    <row r="92" spans="2:11" x14ac:dyDescent="0.25">
      <c r="B92" s="426"/>
      <c r="C92" s="427"/>
      <c r="D92" s="427"/>
      <c r="E92" s="428"/>
    </row>
    <row r="93" spans="2:11" x14ac:dyDescent="0.25">
      <c r="B93" s="441" t="s">
        <v>44</v>
      </c>
      <c r="C93" s="442"/>
      <c r="D93" s="442"/>
      <c r="E93" s="443"/>
    </row>
    <row r="94" spans="2:11" x14ac:dyDescent="0.25">
      <c r="B94" s="14"/>
      <c r="C94" s="362"/>
      <c r="D94" s="362"/>
      <c r="E94" s="16"/>
    </row>
    <row r="95" spans="2:11" x14ac:dyDescent="0.25">
      <c r="B95" s="444">
        <f>'II D) 7 2 '!B54:D54</f>
        <v>44202</v>
      </c>
      <c r="C95" s="449"/>
      <c r="D95" s="449"/>
      <c r="E95" s="450"/>
    </row>
    <row r="96" spans="2:11" x14ac:dyDescent="0.25">
      <c r="B96" s="441" t="s">
        <v>45</v>
      </c>
      <c r="C96" s="442"/>
      <c r="D96" s="442"/>
      <c r="E96" s="443"/>
    </row>
    <row r="97" spans="2:5" x14ac:dyDescent="0.25">
      <c r="B97" s="438"/>
      <c r="C97" s="439"/>
      <c r="D97" s="439"/>
      <c r="E97" s="440"/>
    </row>
  </sheetData>
  <mergeCells count="10">
    <mergeCell ref="J7:K7"/>
    <mergeCell ref="B97:E97"/>
    <mergeCell ref="B86:E86"/>
    <mergeCell ref="B87:E87"/>
    <mergeCell ref="B89:E89"/>
    <mergeCell ref="B90:E90"/>
    <mergeCell ref="B92:E92"/>
    <mergeCell ref="B93:E93"/>
    <mergeCell ref="B95:E95"/>
    <mergeCell ref="B96:E96"/>
  </mergeCells>
  <dataValidations count="1">
    <dataValidation allowBlank="1" showInputMessage="1" showErrorMessage="1" sqref="B8" xr:uid="{00000000-0002-0000-0C00-000000000000}"/>
  </dataValidations>
  <pageMargins left="0.23622047244094491" right="0.62992125984251968" top="0.74803149606299213" bottom="0.74803149606299213" header="0.31496062992125984" footer="0.31496062992125984"/>
  <pageSetup scale="31" fitToWidth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H37"/>
  <sheetViews>
    <sheetView showGridLines="0" topLeftCell="A16" zoomScaleNormal="100" workbookViewId="0">
      <selection activeCell="B32" sqref="B32:D32"/>
    </sheetView>
  </sheetViews>
  <sheetFormatPr baseColWidth="10" defaultColWidth="14.85546875" defaultRowHeight="15" x14ac:dyDescent="0.2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254" width="11.42578125" customWidth="1"/>
    <col min="255" max="255" width="3.7109375" customWidth="1"/>
  </cols>
  <sheetData>
    <row r="1" spans="2:8" ht="15" customHeight="1" x14ac:dyDescent="0.25">
      <c r="G1" s="102"/>
      <c r="H1" s="102"/>
    </row>
    <row r="2" spans="2:8" ht="15" customHeight="1" x14ac:dyDescent="0.25">
      <c r="G2" s="102"/>
      <c r="H2" s="102"/>
    </row>
    <row r="3" spans="2:8" ht="15" customHeight="1" x14ac:dyDescent="0.25">
      <c r="G3" s="102"/>
      <c r="H3" s="102"/>
    </row>
    <row r="4" spans="2:8" ht="15" customHeight="1" x14ac:dyDescent="0.25">
      <c r="G4" s="102"/>
      <c r="H4" s="102"/>
    </row>
    <row r="5" spans="2:8" ht="15" customHeight="1" x14ac:dyDescent="0.25">
      <c r="G5" s="102"/>
      <c r="H5" s="102"/>
    </row>
    <row r="6" spans="2:8" ht="15" customHeight="1" x14ac:dyDescent="0.25"/>
    <row r="7" spans="2:8" ht="18.75" x14ac:dyDescent="0.3">
      <c r="B7" s="62" t="s">
        <v>236</v>
      </c>
      <c r="C7" s="63"/>
      <c r="D7" s="63"/>
      <c r="E7" s="63"/>
      <c r="F7" s="63"/>
      <c r="G7" s="63"/>
      <c r="H7" s="64"/>
    </row>
    <row r="8" spans="2:8" ht="18.75" x14ac:dyDescent="0.3">
      <c r="B8" s="504" t="s">
        <v>280</v>
      </c>
      <c r="C8" s="505"/>
      <c r="D8" s="505"/>
      <c r="E8" s="505"/>
      <c r="F8" s="505"/>
      <c r="G8" s="67"/>
      <c r="H8" s="375" t="s">
        <v>1220</v>
      </c>
    </row>
    <row r="9" spans="2:8" x14ac:dyDescent="0.25">
      <c r="B9" s="68"/>
      <c r="C9" s="69"/>
      <c r="D9" s="69"/>
      <c r="E9" s="69"/>
      <c r="F9" s="69"/>
      <c r="G9" s="69"/>
      <c r="H9" s="70"/>
    </row>
    <row r="11" spans="2:8" ht="15" customHeight="1" x14ac:dyDescent="0.25">
      <c r="B11" s="506" t="s">
        <v>47</v>
      </c>
      <c r="C11" s="506" t="s">
        <v>95</v>
      </c>
      <c r="D11" s="506" t="s">
        <v>49</v>
      </c>
      <c r="E11" s="484" t="s">
        <v>237</v>
      </c>
      <c r="F11" s="510" t="s">
        <v>238</v>
      </c>
      <c r="G11" s="510"/>
      <c r="H11" s="510"/>
    </row>
    <row r="12" spans="2:8" x14ac:dyDescent="0.25">
      <c r="B12" s="507"/>
      <c r="C12" s="507"/>
      <c r="D12" s="507"/>
      <c r="E12" s="509"/>
      <c r="F12" s="476" t="s">
        <v>239</v>
      </c>
      <c r="G12" s="476" t="s">
        <v>240</v>
      </c>
      <c r="H12" s="476" t="s">
        <v>241</v>
      </c>
    </row>
    <row r="13" spans="2:8" x14ac:dyDescent="0.25">
      <c r="B13" s="508"/>
      <c r="C13" s="508"/>
      <c r="D13" s="508"/>
      <c r="E13" s="485"/>
      <c r="F13" s="476"/>
      <c r="G13" s="476"/>
      <c r="H13" s="476"/>
    </row>
    <row r="14" spans="2:8" x14ac:dyDescent="0.25">
      <c r="G14" s="275"/>
      <c r="H14" s="275"/>
    </row>
    <row r="15" spans="2:8" s="56" customFormat="1" ht="12.75" hidden="1" x14ac:dyDescent="0.2">
      <c r="B15" s="276" t="s">
        <v>47</v>
      </c>
      <c r="C15" s="276" t="s">
        <v>95</v>
      </c>
      <c r="D15" s="276" t="s">
        <v>49</v>
      </c>
      <c r="E15" s="203" t="s">
        <v>237</v>
      </c>
      <c r="F15" s="203" t="s">
        <v>239</v>
      </c>
      <c r="G15" s="203" t="s">
        <v>240</v>
      </c>
      <c r="H15" s="203" t="s">
        <v>241</v>
      </c>
    </row>
    <row r="16" spans="2:8" ht="15.75" x14ac:dyDescent="0.25">
      <c r="B16" s="277"/>
      <c r="C16" s="279"/>
      <c r="D16" s="279"/>
      <c r="E16" s="188"/>
      <c r="F16" s="278"/>
      <c r="G16" s="280"/>
      <c r="H16" s="280"/>
    </row>
    <row r="17" spans="2:8" ht="15.75" x14ac:dyDescent="0.25">
      <c r="B17" s="277"/>
      <c r="C17" s="279"/>
      <c r="D17" s="279"/>
      <c r="E17" s="188"/>
      <c r="F17" s="280"/>
      <c r="G17" s="280"/>
      <c r="H17" s="280"/>
    </row>
    <row r="18" spans="2:8" ht="15.75" x14ac:dyDescent="0.25">
      <c r="B18" s="277"/>
      <c r="C18" s="279"/>
      <c r="D18" s="279"/>
      <c r="E18" s="188"/>
      <c r="F18" s="280"/>
      <c r="G18" s="280"/>
      <c r="H18" s="280"/>
    </row>
    <row r="19" spans="2:8" ht="15.75" x14ac:dyDescent="0.25">
      <c r="B19" s="277"/>
      <c r="C19" s="279"/>
      <c r="D19" s="279"/>
      <c r="E19" s="188"/>
      <c r="F19" s="280"/>
      <c r="G19" s="280"/>
      <c r="H19" s="280"/>
    </row>
    <row r="20" spans="2:8" x14ac:dyDescent="0.25">
      <c r="B20" s="153" t="s">
        <v>76</v>
      </c>
      <c r="C20" s="154"/>
      <c r="D20" s="281"/>
      <c r="E20" s="282" t="s">
        <v>242</v>
      </c>
      <c r="F20" s="283">
        <v>0</v>
      </c>
      <c r="G20" s="284"/>
      <c r="H20" s="285"/>
    </row>
    <row r="21" spans="2:8" x14ac:dyDescent="0.25">
      <c r="B21" s="37"/>
      <c r="C21" s="286"/>
      <c r="D21" s="240"/>
      <c r="E21" s="287"/>
      <c r="F21" s="287" t="s">
        <v>243</v>
      </c>
      <c r="G21" s="288">
        <v>0</v>
      </c>
      <c r="H21" s="289"/>
    </row>
    <row r="22" spans="2:8" x14ac:dyDescent="0.25">
      <c r="B22" s="290"/>
      <c r="C22" s="291"/>
      <c r="D22" s="292"/>
      <c r="E22" s="293"/>
      <c r="F22" s="294"/>
      <c r="G22" s="295" t="s">
        <v>244</v>
      </c>
      <c r="H22" s="296">
        <v>0</v>
      </c>
    </row>
    <row r="23" spans="2:8" x14ac:dyDescent="0.25">
      <c r="B23" s="54" t="s">
        <v>161</v>
      </c>
      <c r="C23" s="56"/>
      <c r="D23" s="56"/>
      <c r="E23" s="195"/>
      <c r="F23" s="274"/>
      <c r="G23" s="56"/>
      <c r="H23" s="56"/>
    </row>
    <row r="25" spans="2:8" x14ac:dyDescent="0.25">
      <c r="B25" s="11"/>
      <c r="C25" s="12"/>
      <c r="D25" s="13"/>
    </row>
    <row r="26" spans="2:8" x14ac:dyDescent="0.25">
      <c r="B26" s="426" t="str">
        <f>'II D) 7 3'!B86:E86</f>
        <v>L.I.A. Héctor Alejandro González López</v>
      </c>
      <c r="C26" s="427"/>
      <c r="D26" s="428"/>
    </row>
    <row r="27" spans="2:8" x14ac:dyDescent="0.25">
      <c r="B27" s="441" t="s">
        <v>42</v>
      </c>
      <c r="C27" s="442"/>
      <c r="D27" s="443"/>
    </row>
    <row r="28" spans="2:8" x14ac:dyDescent="0.25">
      <c r="B28" s="14"/>
      <c r="C28" s="362"/>
      <c r="D28" s="16"/>
    </row>
    <row r="29" spans="2:8" x14ac:dyDescent="0.25">
      <c r="B29" s="426" t="str">
        <f>'II D) 7 3'!B89:E89</f>
        <v>Unidad de Enlace PEF / CONAC</v>
      </c>
      <c r="C29" s="427"/>
      <c r="D29" s="428"/>
    </row>
    <row r="30" spans="2:8" x14ac:dyDescent="0.25">
      <c r="B30" s="441" t="s">
        <v>43</v>
      </c>
      <c r="C30" s="442"/>
      <c r="D30" s="443"/>
    </row>
    <row r="31" spans="2:8" x14ac:dyDescent="0.25">
      <c r="B31" s="14"/>
      <c r="C31" s="362"/>
      <c r="D31" s="16"/>
    </row>
    <row r="32" spans="2:8" x14ac:dyDescent="0.25">
      <c r="B32" s="426"/>
      <c r="C32" s="427"/>
      <c r="D32" s="428"/>
    </row>
    <row r="33" spans="2:4" x14ac:dyDescent="0.25">
      <c r="B33" s="441" t="s">
        <v>44</v>
      </c>
      <c r="C33" s="442"/>
      <c r="D33" s="443"/>
    </row>
    <row r="34" spans="2:4" x14ac:dyDescent="0.25">
      <c r="B34" s="14"/>
      <c r="C34" s="362"/>
      <c r="D34" s="16"/>
    </row>
    <row r="35" spans="2:4" x14ac:dyDescent="0.25">
      <c r="B35" s="444">
        <f>'II D) 7 3'!B95:E95</f>
        <v>44202</v>
      </c>
      <c r="C35" s="449"/>
      <c r="D35" s="450"/>
    </row>
    <row r="36" spans="2:4" x14ac:dyDescent="0.25">
      <c r="B36" s="441" t="s">
        <v>45</v>
      </c>
      <c r="C36" s="442"/>
      <c r="D36" s="443"/>
    </row>
    <row r="37" spans="2:4" x14ac:dyDescent="0.25">
      <c r="B37" s="383"/>
      <c r="C37" s="384"/>
      <c r="D37" s="385"/>
    </row>
  </sheetData>
  <mergeCells count="17"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  <mergeCell ref="B33:D33"/>
    <mergeCell ref="B35:D35"/>
    <mergeCell ref="B36:D36"/>
    <mergeCell ref="B26:D26"/>
    <mergeCell ref="B27:D27"/>
    <mergeCell ref="B29:D29"/>
    <mergeCell ref="B30:D30"/>
    <mergeCell ref="B32:D32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 G8" xr:uid="{00000000-0002-0000-0D00-000000000000}"/>
  </dataValidations>
  <pageMargins left="0.23622047244094491" right="0.62992125984251968" top="0.74803149606299213" bottom="0.74803149606299213" header="0.31496062992125984" footer="0.31496062992125984"/>
  <pageSetup scale="52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S36"/>
  <sheetViews>
    <sheetView showGridLines="0" topLeftCell="A3" zoomScaleNormal="100" workbookViewId="0">
      <selection activeCell="B31" sqref="B31:D31"/>
    </sheetView>
  </sheetViews>
  <sheetFormatPr baseColWidth="10" defaultColWidth="11" defaultRowHeight="15" x14ac:dyDescent="0.25"/>
  <cols>
    <col min="1" max="1" width="3.5703125" style="36" customWidth="1"/>
    <col min="2" max="2" width="17.140625" style="36" customWidth="1"/>
    <col min="3" max="3" width="24.140625" style="36" bestFit="1" customWidth="1"/>
    <col min="4" max="4" width="41.85546875" style="36" bestFit="1" customWidth="1"/>
    <col min="5" max="5" width="18.85546875" style="36" bestFit="1" customWidth="1"/>
    <col min="6" max="6" width="26" style="36" bestFit="1" customWidth="1"/>
    <col min="7" max="7" width="32" style="36" bestFit="1" customWidth="1"/>
    <col min="8" max="8" width="26.5703125" style="36" bestFit="1" customWidth="1"/>
    <col min="9" max="9" width="11.5703125" style="36" customWidth="1"/>
    <col min="10" max="12" width="9.5703125" style="36" customWidth="1"/>
    <col min="13" max="13" width="11.42578125" style="36" customWidth="1"/>
    <col min="14" max="14" width="9.28515625" style="36" customWidth="1"/>
    <col min="15" max="15" width="12" style="36" customWidth="1"/>
    <col min="16" max="16" width="13.85546875" style="36" customWidth="1"/>
    <col min="17" max="17" width="68.28515625" style="36" bestFit="1" customWidth="1"/>
    <col min="18" max="18" width="15.140625" style="36" customWidth="1"/>
    <col min="19" max="19" width="17.42578125" style="36" customWidth="1"/>
    <col min="20" max="16384" width="11" style="36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62" t="s">
        <v>245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4"/>
    </row>
    <row r="8" spans="2:19" ht="18.75" x14ac:dyDescent="0.3">
      <c r="B8" s="458" t="s">
        <v>280</v>
      </c>
      <c r="C8" s="459"/>
      <c r="D8" s="459"/>
      <c r="E8" s="459"/>
      <c r="F8" s="459"/>
      <c r="G8" s="459"/>
      <c r="H8" s="23"/>
      <c r="I8" s="23"/>
      <c r="J8" s="66"/>
      <c r="K8" s="66"/>
      <c r="L8" s="66"/>
      <c r="M8" s="66"/>
      <c r="N8" s="66"/>
      <c r="O8" s="66"/>
      <c r="P8" s="66"/>
      <c r="Q8" s="66"/>
      <c r="R8" s="376"/>
      <c r="S8" s="375" t="s">
        <v>1220</v>
      </c>
    </row>
    <row r="9" spans="2:19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70"/>
    </row>
    <row r="10" spans="2:19" ht="17.25" x14ac:dyDescent="0.3">
      <c r="B10" s="297"/>
    </row>
    <row r="11" spans="2:19" ht="15" customHeight="1" x14ac:dyDescent="0.25">
      <c r="B11" s="452" t="s">
        <v>47</v>
      </c>
      <c r="C11" s="499" t="s">
        <v>246</v>
      </c>
      <c r="D11" s="499" t="s">
        <v>247</v>
      </c>
      <c r="E11" s="499" t="s">
        <v>95</v>
      </c>
      <c r="F11" s="499" t="s">
        <v>49</v>
      </c>
      <c r="G11" s="495" t="s">
        <v>248</v>
      </c>
      <c r="H11" s="452" t="s">
        <v>51</v>
      </c>
      <c r="I11" s="511" t="s">
        <v>52</v>
      </c>
      <c r="J11" s="511"/>
      <c r="K11" s="511"/>
      <c r="L11" s="511"/>
      <c r="M11" s="511"/>
      <c r="N11" s="511"/>
      <c r="O11" s="511"/>
      <c r="P11" s="499" t="s">
        <v>141</v>
      </c>
      <c r="Q11" s="499" t="s">
        <v>249</v>
      </c>
      <c r="R11" s="511" t="s">
        <v>250</v>
      </c>
      <c r="S11" s="511"/>
    </row>
    <row r="12" spans="2:19" ht="38.25" x14ac:dyDescent="0.25">
      <c r="B12" s="452"/>
      <c r="C12" s="499"/>
      <c r="D12" s="499"/>
      <c r="E12" s="499"/>
      <c r="F12" s="499"/>
      <c r="G12" s="495"/>
      <c r="H12" s="452"/>
      <c r="I12" s="33" t="s">
        <v>63</v>
      </c>
      <c r="J12" s="33" t="s">
        <v>64</v>
      </c>
      <c r="K12" s="33" t="s">
        <v>65</v>
      </c>
      <c r="L12" s="33" t="s">
        <v>66</v>
      </c>
      <c r="M12" s="33" t="s">
        <v>67</v>
      </c>
      <c r="N12" s="34" t="s">
        <v>68</v>
      </c>
      <c r="O12" s="33" t="s">
        <v>69</v>
      </c>
      <c r="P12" s="499"/>
      <c r="Q12" s="499"/>
      <c r="R12" s="244" t="s">
        <v>102</v>
      </c>
      <c r="S12" s="244" t="s">
        <v>103</v>
      </c>
    </row>
    <row r="13" spans="2:19" x14ac:dyDescent="0.25">
      <c r="C13" s="139"/>
    </row>
    <row r="14" spans="2:19" ht="45" hidden="1" x14ac:dyDescent="0.25">
      <c r="B14" s="246" t="s">
        <v>47</v>
      </c>
      <c r="C14" s="298" t="s">
        <v>246</v>
      </c>
      <c r="D14" s="298" t="s">
        <v>247</v>
      </c>
      <c r="E14" s="298" t="s">
        <v>95</v>
      </c>
      <c r="F14" s="298" t="s">
        <v>49</v>
      </c>
      <c r="G14" s="246" t="s">
        <v>248</v>
      </c>
      <c r="H14" s="246" t="s">
        <v>51</v>
      </c>
      <c r="I14" s="299" t="s">
        <v>63</v>
      </c>
      <c r="J14" s="299" t="s">
        <v>64</v>
      </c>
      <c r="K14" s="299" t="s">
        <v>65</v>
      </c>
      <c r="L14" s="299" t="s">
        <v>66</v>
      </c>
      <c r="M14" s="299" t="s">
        <v>67</v>
      </c>
      <c r="N14" s="299" t="s">
        <v>104</v>
      </c>
      <c r="O14" s="299" t="s">
        <v>69</v>
      </c>
      <c r="P14" s="298" t="s">
        <v>141</v>
      </c>
      <c r="Q14" s="298" t="s">
        <v>249</v>
      </c>
      <c r="R14" s="243" t="s">
        <v>251</v>
      </c>
      <c r="S14" s="243" t="s">
        <v>252</v>
      </c>
    </row>
    <row r="15" spans="2:19" x14ac:dyDescent="0.25">
      <c r="B15" s="215"/>
      <c r="C15" s="188"/>
      <c r="D15" s="188"/>
      <c r="E15" s="279"/>
      <c r="F15" s="279"/>
      <c r="G15" s="188"/>
      <c r="H15" s="215"/>
      <c r="I15" s="207"/>
      <c r="J15" s="189"/>
      <c r="K15" s="207"/>
      <c r="L15" s="207"/>
      <c r="M15" s="205"/>
      <c r="N15" s="190"/>
      <c r="O15" s="207"/>
      <c r="P15" s="279"/>
      <c r="Q15" s="188"/>
      <c r="R15" s="230"/>
      <c r="S15" s="230"/>
    </row>
    <row r="16" spans="2:19" x14ac:dyDescent="0.25">
      <c r="B16" s="215"/>
      <c r="C16" s="188"/>
      <c r="D16" s="188"/>
      <c r="E16" s="279"/>
      <c r="F16" s="279"/>
      <c r="G16" s="188"/>
      <c r="H16" s="215"/>
      <c r="I16" s="207"/>
      <c r="J16" s="189"/>
      <c r="K16" s="207"/>
      <c r="L16" s="207"/>
      <c r="M16" s="205"/>
      <c r="N16" s="190"/>
      <c r="O16" s="207"/>
      <c r="P16" s="279"/>
      <c r="Q16" s="188"/>
      <c r="R16" s="230"/>
      <c r="S16" s="230"/>
    </row>
    <row r="17" spans="2:19" x14ac:dyDescent="0.25">
      <c r="B17" s="235"/>
      <c r="C17" s="187"/>
      <c r="D17" s="187"/>
      <c r="E17" s="277"/>
      <c r="F17" s="277"/>
      <c r="G17" s="187"/>
      <c r="H17" s="235"/>
      <c r="I17" s="300"/>
      <c r="J17" s="83"/>
      <c r="K17" s="300"/>
      <c r="L17" s="300"/>
      <c r="M17" s="301"/>
      <c r="N17" s="84"/>
      <c r="O17" s="300"/>
      <c r="P17" s="277"/>
      <c r="Q17" s="187"/>
      <c r="R17" s="86"/>
      <c r="S17" s="86"/>
    </row>
    <row r="18" spans="2:19" x14ac:dyDescent="0.25">
      <c r="B18" s="153" t="s">
        <v>76</v>
      </c>
      <c r="C18" s="41">
        <v>0</v>
      </c>
      <c r="D18" s="48"/>
      <c r="E18" s="48"/>
      <c r="F18" s="48"/>
      <c r="G18" s="48"/>
      <c r="H18" s="39"/>
      <c r="I18" s="40"/>
      <c r="J18" s="286"/>
      <c r="K18" s="48"/>
      <c r="L18" s="48"/>
      <c r="M18" s="39" t="s">
        <v>77</v>
      </c>
      <c r="N18" s="40"/>
      <c r="O18" s="41">
        <v>0</v>
      </c>
      <c r="P18" s="48"/>
      <c r="Q18" s="48"/>
      <c r="R18" s="302"/>
      <c r="S18" s="303"/>
    </row>
    <row r="19" spans="2:19" x14ac:dyDescent="0.25"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9"/>
    </row>
    <row r="20" spans="2:19" x14ac:dyDescent="0.25"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3"/>
    </row>
    <row r="21" spans="2:19" x14ac:dyDescent="0.25">
      <c r="B21" s="54" t="s">
        <v>161</v>
      </c>
      <c r="C21" s="152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</row>
    <row r="22" spans="2:19" x14ac:dyDescent="0.25">
      <c r="B22" s="158" t="s">
        <v>253</v>
      </c>
      <c r="C22" s="56"/>
      <c r="D22" s="56"/>
      <c r="E22" s="304"/>
      <c r="F22" s="56"/>
      <c r="G22" s="56"/>
    </row>
    <row r="24" spans="2:19" x14ac:dyDescent="0.25">
      <c r="B24" s="11"/>
      <c r="C24" s="12"/>
      <c r="D24" s="13"/>
    </row>
    <row r="25" spans="2:19" x14ac:dyDescent="0.25">
      <c r="B25" s="426" t="str">
        <f>'E)'!B26:D26</f>
        <v>L.I.A. Héctor Alejandro González López</v>
      </c>
      <c r="C25" s="427"/>
      <c r="D25" s="428"/>
    </row>
    <row r="26" spans="2:19" x14ac:dyDescent="0.25">
      <c r="B26" s="441" t="s">
        <v>42</v>
      </c>
      <c r="C26" s="442"/>
      <c r="D26" s="443"/>
    </row>
    <row r="27" spans="2:19" x14ac:dyDescent="0.25">
      <c r="B27" s="14"/>
      <c r="C27" s="362"/>
      <c r="D27" s="16"/>
    </row>
    <row r="28" spans="2:19" x14ac:dyDescent="0.25">
      <c r="B28" s="426" t="str">
        <f>'E)'!B29:D29</f>
        <v>Unidad de Enlace PEF / CONAC</v>
      </c>
      <c r="C28" s="427"/>
      <c r="D28" s="428"/>
    </row>
    <row r="29" spans="2:19" x14ac:dyDescent="0.25">
      <c r="B29" s="441" t="s">
        <v>43</v>
      </c>
      <c r="C29" s="442"/>
      <c r="D29" s="443"/>
    </row>
    <row r="30" spans="2:19" x14ac:dyDescent="0.25">
      <c r="B30" s="14"/>
      <c r="C30" s="362"/>
      <c r="D30" s="16"/>
    </row>
    <row r="31" spans="2:19" x14ac:dyDescent="0.25">
      <c r="B31" s="426"/>
      <c r="C31" s="427"/>
      <c r="D31" s="428"/>
    </row>
    <row r="32" spans="2:19" x14ac:dyDescent="0.25">
      <c r="B32" s="441" t="s">
        <v>44</v>
      </c>
      <c r="C32" s="442"/>
      <c r="D32" s="443"/>
    </row>
    <row r="33" spans="2:4" x14ac:dyDescent="0.25">
      <c r="B33" s="14"/>
      <c r="C33" s="362"/>
      <c r="D33" s="16"/>
    </row>
    <row r="34" spans="2:4" x14ac:dyDescent="0.25">
      <c r="B34" s="444">
        <f>'E)'!B35:D35</f>
        <v>44202</v>
      </c>
      <c r="C34" s="449"/>
      <c r="D34" s="450"/>
    </row>
    <row r="35" spans="2:4" x14ac:dyDescent="0.25">
      <c r="B35" s="441" t="s">
        <v>45</v>
      </c>
      <c r="C35" s="442"/>
      <c r="D35" s="443"/>
    </row>
    <row r="36" spans="2:4" x14ac:dyDescent="0.25">
      <c r="B36" s="383"/>
      <c r="C36" s="384"/>
      <c r="D36" s="385"/>
    </row>
  </sheetData>
  <mergeCells count="20">
    <mergeCell ref="B8:G8"/>
    <mergeCell ref="B11:B12"/>
    <mergeCell ref="C11:C12"/>
    <mergeCell ref="D11:D12"/>
    <mergeCell ref="E11:E12"/>
    <mergeCell ref="F11:F12"/>
    <mergeCell ref="G11:G12"/>
    <mergeCell ref="H11:H12"/>
    <mergeCell ref="I11:O11"/>
    <mergeCell ref="P11:P12"/>
    <mergeCell ref="Q11:Q12"/>
    <mergeCell ref="R11:S11"/>
    <mergeCell ref="B32:D32"/>
    <mergeCell ref="B34:D34"/>
    <mergeCell ref="B35:D35"/>
    <mergeCell ref="B25:D25"/>
    <mergeCell ref="B26:D26"/>
    <mergeCell ref="B28:D28"/>
    <mergeCell ref="B29:D29"/>
    <mergeCell ref="B31:D31"/>
  </mergeCells>
  <dataValidations count="1">
    <dataValidation allowBlank="1" showInputMessage="1" showErrorMessage="1" sqref="R8 B8" xr:uid="{00000000-0002-0000-0E00-000000000000}"/>
  </dataValidations>
  <pageMargins left="0.23622047244094491" right="0.62992125984251968" top="0.74803149606299213" bottom="0.74803149606299213" header="0.31496062992125984" footer="0.31496062992125984"/>
  <pageSetup scale="34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U35"/>
  <sheetViews>
    <sheetView showGridLines="0" zoomScaleNormal="100" workbookViewId="0">
      <selection activeCell="B30" sqref="B30:D30"/>
    </sheetView>
  </sheetViews>
  <sheetFormatPr baseColWidth="10" defaultColWidth="11" defaultRowHeight="15" x14ac:dyDescent="0.25"/>
  <cols>
    <col min="1" max="1" width="3.5703125" style="36" customWidth="1"/>
    <col min="2" max="2" width="14.140625" style="36" customWidth="1"/>
    <col min="3" max="3" width="15.7109375" style="36" bestFit="1" customWidth="1"/>
    <col min="4" max="4" width="21.85546875" style="36" bestFit="1" customWidth="1"/>
    <col min="5" max="5" width="47.85546875" style="36" customWidth="1"/>
    <col min="6" max="6" width="24.5703125" style="36" bestFit="1" customWidth="1"/>
    <col min="7" max="7" width="12.42578125" style="36" customWidth="1"/>
    <col min="8" max="8" width="7.85546875" style="36" customWidth="1"/>
    <col min="9" max="9" width="11" style="36" bestFit="1" customWidth="1"/>
    <col min="10" max="10" width="7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36.5703125" style="36" customWidth="1"/>
    <col min="16" max="16" width="7.42578125" style="36" customWidth="1"/>
    <col min="17" max="17" width="11.42578125" style="36" customWidth="1"/>
    <col min="18" max="18" width="11.5703125" style="36" customWidth="1"/>
    <col min="19" max="19" width="6.5703125" style="36" customWidth="1"/>
    <col min="20" max="20" width="13.85546875" style="36" customWidth="1"/>
    <col min="21" max="21" width="10.42578125" style="139" customWidth="1"/>
    <col min="22" max="16384" width="11" style="36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62" t="s">
        <v>254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4"/>
      <c r="U7" s="36"/>
    </row>
    <row r="8" spans="2:21" ht="18.75" x14ac:dyDescent="0.3">
      <c r="B8" s="458" t="s">
        <v>280</v>
      </c>
      <c r="C8" s="459"/>
      <c r="D8" s="459"/>
      <c r="E8" s="459"/>
      <c r="F8" s="459"/>
      <c r="G8" s="459"/>
      <c r="H8" s="459"/>
      <c r="I8" s="459"/>
      <c r="J8" s="185"/>
      <c r="K8" s="66"/>
      <c r="L8" s="66"/>
      <c r="M8" s="66"/>
      <c r="N8" s="66"/>
      <c r="O8" s="66"/>
      <c r="P8" s="66"/>
      <c r="Q8" s="373"/>
      <c r="R8" s="380" t="s">
        <v>1220</v>
      </c>
      <c r="S8" s="67"/>
      <c r="T8" s="305"/>
      <c r="U8" s="36"/>
    </row>
    <row r="9" spans="2:2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70"/>
      <c r="U9" s="36"/>
    </row>
    <row r="11" spans="2:21" x14ac:dyDescent="0.25">
      <c r="B11" s="452" t="s">
        <v>47</v>
      </c>
      <c r="C11" s="477" t="s">
        <v>95</v>
      </c>
      <c r="D11" s="477" t="s">
        <v>49</v>
      </c>
      <c r="E11" s="477" t="s">
        <v>50</v>
      </c>
      <c r="F11" s="452" t="s">
        <v>51</v>
      </c>
      <c r="G11" s="510" t="s">
        <v>52</v>
      </c>
      <c r="H11" s="510"/>
      <c r="I11" s="510"/>
      <c r="J11" s="510"/>
      <c r="K11" s="510"/>
      <c r="L11" s="510"/>
      <c r="M11" s="510"/>
      <c r="N11" s="477" t="s">
        <v>255</v>
      </c>
      <c r="O11" s="477" t="s">
        <v>249</v>
      </c>
      <c r="P11" s="476" t="s">
        <v>256</v>
      </c>
      <c r="Q11" s="510" t="s">
        <v>257</v>
      </c>
      <c r="R11" s="510"/>
      <c r="S11" s="476" t="s">
        <v>258</v>
      </c>
      <c r="T11" s="476" t="s">
        <v>259</v>
      </c>
    </row>
    <row r="12" spans="2:21" ht="42" customHeight="1" x14ac:dyDescent="0.25">
      <c r="B12" s="452"/>
      <c r="C12" s="477"/>
      <c r="D12" s="477"/>
      <c r="E12" s="477"/>
      <c r="F12" s="452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477"/>
      <c r="O12" s="477"/>
      <c r="P12" s="476"/>
      <c r="Q12" s="221" t="s">
        <v>102</v>
      </c>
      <c r="R12" s="221" t="s">
        <v>103</v>
      </c>
      <c r="S12" s="476"/>
      <c r="T12" s="476"/>
    </row>
    <row r="14" spans="2:21" ht="63.75" hidden="1" x14ac:dyDescent="0.25">
      <c r="B14" s="203" t="s">
        <v>47</v>
      </c>
      <c r="C14" s="276" t="s">
        <v>95</v>
      </c>
      <c r="D14" s="276" t="s">
        <v>49</v>
      </c>
      <c r="E14" s="276" t="s">
        <v>50</v>
      </c>
      <c r="F14" s="203" t="s">
        <v>51</v>
      </c>
      <c r="G14" s="76" t="s">
        <v>63</v>
      </c>
      <c r="H14" s="76" t="s">
        <v>64</v>
      </c>
      <c r="I14" s="76" t="s">
        <v>65</v>
      </c>
      <c r="J14" s="76" t="s">
        <v>66</v>
      </c>
      <c r="K14" s="76" t="s">
        <v>67</v>
      </c>
      <c r="L14" s="76" t="s">
        <v>104</v>
      </c>
      <c r="M14" s="76" t="s">
        <v>105</v>
      </c>
      <c r="N14" s="276" t="s">
        <v>255</v>
      </c>
      <c r="O14" s="276" t="s">
        <v>249</v>
      </c>
      <c r="P14" s="203" t="s">
        <v>256</v>
      </c>
      <c r="Q14" s="76" t="s">
        <v>260</v>
      </c>
      <c r="R14" s="76" t="s">
        <v>261</v>
      </c>
      <c r="S14" s="203" t="s">
        <v>258</v>
      </c>
      <c r="T14" s="203" t="s">
        <v>259</v>
      </c>
    </row>
    <row r="15" spans="2:21" x14ac:dyDescent="0.25">
      <c r="B15" s="396"/>
      <c r="C15" s="400"/>
      <c r="D15" s="400"/>
      <c r="E15" s="400"/>
      <c r="F15" s="401"/>
      <c r="G15" s="402"/>
      <c r="H15" s="403"/>
      <c r="I15" s="402"/>
      <c r="J15" s="402"/>
      <c r="K15" s="404"/>
      <c r="L15" s="405"/>
      <c r="M15" s="402"/>
      <c r="N15" s="400"/>
      <c r="O15" s="400"/>
      <c r="P15" s="401"/>
      <c r="Q15" s="406"/>
      <c r="R15" s="406"/>
      <c r="S15" s="401"/>
      <c r="T15" s="401"/>
    </row>
    <row r="16" spans="2:21" x14ac:dyDescent="0.25">
      <c r="B16" s="248"/>
      <c r="C16" s="279"/>
      <c r="D16" s="279"/>
      <c r="E16" s="279"/>
      <c r="F16" s="215"/>
      <c r="G16" s="207"/>
      <c r="H16" s="189"/>
      <c r="I16" s="207"/>
      <c r="J16" s="207"/>
      <c r="K16" s="205"/>
      <c r="L16" s="190"/>
      <c r="M16" s="207"/>
      <c r="N16" s="279"/>
      <c r="O16" s="279"/>
      <c r="P16" s="215"/>
      <c r="Q16" s="230"/>
      <c r="R16" s="230"/>
      <c r="S16" s="215"/>
      <c r="T16" s="215"/>
    </row>
    <row r="17" spans="2:20" x14ac:dyDescent="0.25">
      <c r="B17" s="247"/>
      <c r="C17" s="277"/>
      <c r="D17" s="277"/>
      <c r="E17" s="277"/>
      <c r="F17" s="306"/>
      <c r="G17" s="300"/>
      <c r="H17" s="83"/>
      <c r="I17" s="300"/>
      <c r="J17" s="300"/>
      <c r="K17" s="301"/>
      <c r="L17" s="84"/>
      <c r="M17" s="300"/>
      <c r="N17" s="277"/>
      <c r="O17" s="277"/>
      <c r="P17" s="235"/>
      <c r="Q17" s="86"/>
      <c r="R17" s="86"/>
      <c r="S17" s="235"/>
      <c r="T17" s="235"/>
    </row>
    <row r="18" spans="2:20" x14ac:dyDescent="0.25">
      <c r="B18" s="37" t="s">
        <v>76</v>
      </c>
      <c r="C18" s="41">
        <v>0</v>
      </c>
      <c r="D18" s="48"/>
      <c r="E18" s="48"/>
      <c r="F18" s="48"/>
      <c r="G18" s="48"/>
      <c r="H18" s="39"/>
      <c r="I18" s="381"/>
      <c r="J18" s="39"/>
      <c r="K18" s="39" t="s">
        <v>77</v>
      </c>
      <c r="L18" s="40"/>
      <c r="M18" s="41">
        <v>0</v>
      </c>
      <c r="P18" s="48"/>
      <c r="Q18" s="48"/>
      <c r="R18" s="48"/>
      <c r="S18" s="302"/>
      <c r="T18" s="303"/>
    </row>
    <row r="19" spans="2:20" x14ac:dyDescent="0.25"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9"/>
    </row>
    <row r="20" spans="2:20" x14ac:dyDescent="0.25">
      <c r="B20" s="50"/>
      <c r="C20" s="51"/>
      <c r="D20" s="51"/>
      <c r="E20" s="52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3"/>
    </row>
    <row r="21" spans="2:20" x14ac:dyDescent="0.25">
      <c r="B21" s="54" t="s">
        <v>161</v>
      </c>
      <c r="C21" s="54"/>
      <c r="D21" s="56"/>
      <c r="E21" s="195"/>
      <c r="F21" s="274"/>
      <c r="G21" s="56"/>
      <c r="H21" s="56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</row>
    <row r="22" spans="2:20" x14ac:dyDescent="0.25">
      <c r="E22" s="137"/>
    </row>
    <row r="23" spans="2:20" x14ac:dyDescent="0.25">
      <c r="B23" s="11"/>
      <c r="C23" s="12"/>
      <c r="D23" s="13"/>
    </row>
    <row r="24" spans="2:20" x14ac:dyDescent="0.25">
      <c r="B24" s="426" t="str">
        <f>'F) 1'!B25:D25</f>
        <v>L.I.A. Héctor Alejandro González López</v>
      </c>
      <c r="C24" s="427"/>
      <c r="D24" s="428"/>
    </row>
    <row r="25" spans="2:20" x14ac:dyDescent="0.25">
      <c r="B25" s="441" t="s">
        <v>42</v>
      </c>
      <c r="C25" s="442"/>
      <c r="D25" s="443"/>
    </row>
    <row r="26" spans="2:20" x14ac:dyDescent="0.25">
      <c r="B26" s="14"/>
      <c r="C26" s="362"/>
      <c r="D26" s="16"/>
    </row>
    <row r="27" spans="2:20" x14ac:dyDescent="0.25">
      <c r="B27" s="426" t="str">
        <f>'F) 1'!B28:D28</f>
        <v>Unidad de Enlace PEF / CONAC</v>
      </c>
      <c r="C27" s="427"/>
      <c r="D27" s="428"/>
    </row>
    <row r="28" spans="2:20" x14ac:dyDescent="0.25">
      <c r="B28" s="441" t="s">
        <v>43</v>
      </c>
      <c r="C28" s="442"/>
      <c r="D28" s="443"/>
    </row>
    <row r="29" spans="2:20" x14ac:dyDescent="0.25">
      <c r="B29" s="14"/>
      <c r="C29" s="362"/>
      <c r="D29" s="16"/>
    </row>
    <row r="30" spans="2:20" x14ac:dyDescent="0.25">
      <c r="B30" s="426"/>
      <c r="C30" s="427"/>
      <c r="D30" s="428"/>
    </row>
    <row r="31" spans="2:20" x14ac:dyDescent="0.25">
      <c r="B31" s="441" t="s">
        <v>44</v>
      </c>
      <c r="C31" s="442"/>
      <c r="D31" s="443"/>
    </row>
    <row r="32" spans="2:20" x14ac:dyDescent="0.25">
      <c r="B32" s="14"/>
      <c r="C32" s="362"/>
      <c r="D32" s="16"/>
    </row>
    <row r="33" spans="2:4" x14ac:dyDescent="0.25">
      <c r="B33" s="444">
        <f>'F) 1'!B34:D34</f>
        <v>44202</v>
      </c>
      <c r="C33" s="449"/>
      <c r="D33" s="450"/>
    </row>
    <row r="34" spans="2:4" x14ac:dyDescent="0.25">
      <c r="B34" s="441" t="s">
        <v>45</v>
      </c>
      <c r="C34" s="442"/>
      <c r="D34" s="443"/>
    </row>
    <row r="35" spans="2:4" x14ac:dyDescent="0.25">
      <c r="B35" s="383"/>
      <c r="C35" s="384"/>
      <c r="D35" s="385"/>
    </row>
  </sheetData>
  <mergeCells count="21">
    <mergeCell ref="B8:I8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31:D31"/>
    <mergeCell ref="B33:D33"/>
    <mergeCell ref="B34:D34"/>
    <mergeCell ref="B24:D24"/>
    <mergeCell ref="B25:D25"/>
    <mergeCell ref="B27:D27"/>
    <mergeCell ref="B28:D28"/>
    <mergeCell ref="B30:D30"/>
  </mergeCells>
  <dataValidations count="1">
    <dataValidation allowBlank="1" showInputMessage="1" showErrorMessage="1" sqref="J8 B8" xr:uid="{00000000-0002-0000-0F00-000000000000}"/>
  </dataValidations>
  <pageMargins left="0.23622047244094491" right="0.62992125984251968" top="0.74803149606299213" bottom="0.74803149606299213" header="0.31496062992125984" footer="0.31496062992125984"/>
  <pageSetup scale="44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K37"/>
  <sheetViews>
    <sheetView showGridLines="0" zoomScaleNormal="100" workbookViewId="0">
      <selection activeCell="B32" sqref="B32:D32"/>
    </sheetView>
  </sheetViews>
  <sheetFormatPr baseColWidth="10" defaultColWidth="11.42578125" defaultRowHeight="15" x14ac:dyDescent="0.25"/>
  <cols>
    <col min="1" max="1" width="3.5703125" style="36" customWidth="1"/>
    <col min="2" max="2" width="16.7109375" style="36" customWidth="1"/>
    <col min="3" max="3" width="15" style="36" customWidth="1"/>
    <col min="4" max="4" width="22.42578125" style="36" bestFit="1" customWidth="1"/>
    <col min="5" max="5" width="39.140625" style="36" customWidth="1"/>
    <col min="6" max="6" width="20.85546875" style="36" customWidth="1"/>
    <col min="7" max="7" width="11.5703125" style="36" customWidth="1"/>
    <col min="8" max="8" width="8.28515625" style="36" customWidth="1"/>
    <col min="9" max="9" width="20.85546875" style="36" customWidth="1"/>
    <col min="10" max="10" width="8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12.85546875" style="36" customWidth="1"/>
    <col min="16" max="16" width="8.7109375" style="36" customWidth="1"/>
    <col min="17" max="17" width="9" style="36" customWidth="1"/>
    <col min="18" max="18" width="14" style="36" customWidth="1"/>
    <col min="19" max="19" width="13.5703125" style="36" customWidth="1"/>
    <col min="20" max="20" width="13.28515625" style="36" customWidth="1"/>
    <col min="21" max="251" width="11.42578125" style="36"/>
    <col min="252" max="252" width="3.5703125" style="36" customWidth="1"/>
    <col min="253" max="253" width="20.140625" style="36" customWidth="1"/>
    <col min="254" max="16384" width="11.42578125" style="36"/>
  </cols>
  <sheetData>
    <row r="1" spans="1:245" ht="15" customHeight="1" x14ac:dyDescent="0.25"/>
    <row r="2" spans="1:245" ht="15" customHeight="1" x14ac:dyDescent="0.25">
      <c r="Q2" s="139"/>
      <c r="R2" s="139"/>
      <c r="S2" s="139"/>
      <c r="T2" s="139"/>
    </row>
    <row r="3" spans="1:245" ht="15" customHeight="1" x14ac:dyDescent="0.25">
      <c r="Q3" s="139"/>
      <c r="R3" s="139"/>
      <c r="S3" s="139"/>
      <c r="T3" s="139"/>
    </row>
    <row r="4" spans="1:245" ht="15" customHeight="1" x14ac:dyDescent="0.25">
      <c r="Q4" s="139"/>
      <c r="R4" s="139"/>
      <c r="S4" s="139"/>
      <c r="T4" s="139"/>
    </row>
    <row r="5" spans="1:245" ht="15" customHeight="1" x14ac:dyDescent="0.25">
      <c r="Q5" s="139"/>
      <c r="R5" s="139"/>
      <c r="S5" s="139"/>
      <c r="T5" s="139"/>
    </row>
    <row r="6" spans="1:245" ht="15" customHeight="1" x14ac:dyDescent="0.25">
      <c r="Q6" s="139"/>
      <c r="R6" s="139"/>
      <c r="S6" s="139"/>
      <c r="T6" s="139"/>
    </row>
    <row r="8" spans="1:245" ht="18.75" x14ac:dyDescent="0.3">
      <c r="B8" s="62" t="s">
        <v>262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4"/>
    </row>
    <row r="9" spans="1:245" ht="18.75" x14ac:dyDescent="0.3">
      <c r="B9" s="458" t="s">
        <v>280</v>
      </c>
      <c r="C9" s="459"/>
      <c r="D9" s="459"/>
      <c r="E9" s="459"/>
      <c r="F9" s="459"/>
      <c r="G9" s="459"/>
      <c r="H9" s="459"/>
      <c r="I9" s="459"/>
      <c r="J9" s="66"/>
      <c r="K9" s="66"/>
      <c r="L9" s="66"/>
      <c r="M9" s="66"/>
      <c r="N9" s="66"/>
      <c r="O9" s="66"/>
      <c r="P9" s="66"/>
      <c r="Q9" s="66"/>
      <c r="R9" s="66"/>
      <c r="S9" s="376"/>
      <c r="T9" s="375" t="s">
        <v>1220</v>
      </c>
    </row>
    <row r="10" spans="1:245" x14ac:dyDescent="0.25">
      <c r="B10" s="68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70"/>
    </row>
    <row r="11" spans="1:245" ht="21" x14ac:dyDescent="0.25">
      <c r="B11" s="307"/>
      <c r="C11" s="308"/>
      <c r="D11" s="308"/>
      <c r="E11" s="308"/>
      <c r="F11" s="512"/>
      <c r="G11" s="512"/>
      <c r="H11" s="512"/>
      <c r="I11" s="512"/>
      <c r="J11" s="512"/>
      <c r="K11" s="512"/>
      <c r="L11" s="512"/>
      <c r="M11" s="309"/>
      <c r="N11" s="309"/>
    </row>
    <row r="12" spans="1:245" s="311" customFormat="1" ht="12.75" x14ac:dyDescent="0.2">
      <c r="A12" s="310"/>
      <c r="B12" s="452" t="s">
        <v>47</v>
      </c>
      <c r="C12" s="476" t="s">
        <v>48</v>
      </c>
      <c r="D12" s="476" t="s">
        <v>49</v>
      </c>
      <c r="E12" s="476" t="s">
        <v>50</v>
      </c>
      <c r="F12" s="452" t="s">
        <v>51</v>
      </c>
      <c r="G12" s="477" t="s">
        <v>263</v>
      </c>
      <c r="H12" s="477"/>
      <c r="I12" s="477"/>
      <c r="J12" s="477"/>
      <c r="K12" s="477"/>
      <c r="L12" s="477"/>
      <c r="M12" s="477"/>
      <c r="N12" s="452" t="s">
        <v>56</v>
      </c>
      <c r="O12" s="476" t="s">
        <v>249</v>
      </c>
      <c r="P12" s="476" t="s">
        <v>257</v>
      </c>
      <c r="Q12" s="477"/>
      <c r="R12" s="476" t="s">
        <v>264</v>
      </c>
      <c r="S12" s="476" t="s">
        <v>265</v>
      </c>
      <c r="T12" s="476" t="s">
        <v>266</v>
      </c>
      <c r="U12" s="310"/>
      <c r="V12" s="310"/>
      <c r="W12" s="310"/>
      <c r="X12" s="310"/>
      <c r="Y12" s="310"/>
      <c r="Z12" s="310"/>
      <c r="AA12" s="310"/>
      <c r="AB12" s="310"/>
      <c r="AC12" s="310"/>
      <c r="AD12" s="310"/>
      <c r="AE12" s="310"/>
      <c r="AF12" s="310"/>
      <c r="AG12" s="310"/>
      <c r="AH12" s="310"/>
      <c r="AI12" s="310"/>
      <c r="AJ12" s="310"/>
      <c r="AK12" s="310"/>
      <c r="AL12" s="310"/>
      <c r="AM12" s="310"/>
      <c r="AN12" s="310"/>
      <c r="AO12" s="310"/>
      <c r="AP12" s="310"/>
      <c r="AQ12" s="310"/>
      <c r="AR12" s="310"/>
      <c r="AS12" s="310"/>
      <c r="AT12" s="310"/>
      <c r="AU12" s="310"/>
      <c r="AV12" s="310"/>
      <c r="AW12" s="310"/>
      <c r="AX12" s="310"/>
      <c r="AY12" s="310"/>
      <c r="AZ12" s="310"/>
      <c r="BA12" s="310"/>
      <c r="BB12" s="310"/>
      <c r="BC12" s="310"/>
      <c r="BD12" s="310"/>
      <c r="BE12" s="310"/>
      <c r="BF12" s="310"/>
      <c r="BG12" s="310"/>
      <c r="BH12" s="310"/>
      <c r="BI12" s="310"/>
      <c r="BJ12" s="310"/>
      <c r="BK12" s="310"/>
      <c r="BL12" s="310"/>
      <c r="BM12" s="310"/>
      <c r="BN12" s="310"/>
      <c r="BO12" s="310"/>
      <c r="BP12" s="310"/>
      <c r="BQ12" s="310"/>
      <c r="BR12" s="310"/>
      <c r="BS12" s="310"/>
      <c r="BT12" s="310"/>
      <c r="BU12" s="310"/>
      <c r="BV12" s="310"/>
      <c r="BW12" s="310"/>
      <c r="BX12" s="310"/>
      <c r="BY12" s="310"/>
      <c r="BZ12" s="310"/>
      <c r="CA12" s="310"/>
      <c r="CB12" s="310"/>
      <c r="CC12" s="310"/>
      <c r="CD12" s="310"/>
      <c r="CE12" s="310"/>
      <c r="CF12" s="310"/>
      <c r="CG12" s="310"/>
      <c r="CH12" s="310"/>
      <c r="CI12" s="310"/>
      <c r="CJ12" s="310"/>
      <c r="CK12" s="310"/>
      <c r="CL12" s="310"/>
      <c r="CM12" s="310"/>
      <c r="CN12" s="310"/>
      <c r="CO12" s="310"/>
      <c r="CP12" s="310"/>
      <c r="CQ12" s="310"/>
      <c r="CR12" s="310"/>
      <c r="CS12" s="310"/>
      <c r="CT12" s="310"/>
      <c r="CU12" s="310"/>
      <c r="CV12" s="310"/>
      <c r="CW12" s="310"/>
      <c r="CX12" s="310"/>
      <c r="CY12" s="310"/>
      <c r="CZ12" s="310"/>
      <c r="DA12" s="310"/>
      <c r="DB12" s="310"/>
      <c r="DC12" s="310"/>
      <c r="DD12" s="310"/>
      <c r="DE12" s="310"/>
      <c r="DF12" s="310"/>
      <c r="DG12" s="310"/>
      <c r="DH12" s="310"/>
      <c r="DI12" s="310"/>
      <c r="DJ12" s="310"/>
      <c r="DK12" s="310"/>
      <c r="DL12" s="310"/>
      <c r="DM12" s="310"/>
      <c r="DN12" s="310"/>
      <c r="DO12" s="310"/>
      <c r="DP12" s="310"/>
      <c r="DQ12" s="310"/>
      <c r="DR12" s="310"/>
      <c r="DS12" s="310"/>
      <c r="DT12" s="310"/>
      <c r="DU12" s="310"/>
      <c r="DV12" s="310"/>
      <c r="DW12" s="310"/>
      <c r="DX12" s="310"/>
      <c r="DY12" s="310"/>
      <c r="DZ12" s="310"/>
      <c r="EA12" s="310"/>
      <c r="EB12" s="310"/>
      <c r="EC12" s="310"/>
      <c r="ED12" s="310"/>
      <c r="EE12" s="310"/>
      <c r="EF12" s="310"/>
      <c r="EG12" s="310"/>
      <c r="EH12" s="310"/>
      <c r="EI12" s="310"/>
      <c r="EJ12" s="310"/>
      <c r="EK12" s="310"/>
      <c r="EL12" s="310"/>
      <c r="EM12" s="310"/>
      <c r="EN12" s="310"/>
      <c r="EO12" s="310"/>
      <c r="EP12" s="310"/>
      <c r="EQ12" s="310"/>
      <c r="ER12" s="310"/>
      <c r="ES12" s="310"/>
      <c r="ET12" s="310"/>
      <c r="EU12" s="310"/>
      <c r="EV12" s="310"/>
      <c r="EW12" s="310"/>
      <c r="EX12" s="310"/>
      <c r="EY12" s="310"/>
      <c r="EZ12" s="310"/>
      <c r="FA12" s="310"/>
      <c r="FB12" s="310"/>
      <c r="FC12" s="310"/>
      <c r="FD12" s="310"/>
      <c r="FE12" s="310"/>
      <c r="FF12" s="310"/>
      <c r="FG12" s="310"/>
      <c r="FH12" s="310"/>
      <c r="FI12" s="310"/>
      <c r="FJ12" s="310"/>
      <c r="FK12" s="310"/>
      <c r="FL12" s="310"/>
      <c r="FM12" s="310"/>
      <c r="FN12" s="310"/>
      <c r="FO12" s="310"/>
      <c r="FP12" s="310"/>
      <c r="FQ12" s="310"/>
      <c r="FR12" s="310"/>
      <c r="FS12" s="310"/>
      <c r="FT12" s="310"/>
      <c r="FU12" s="310"/>
      <c r="FV12" s="310"/>
      <c r="FW12" s="310"/>
      <c r="FX12" s="310"/>
      <c r="FY12" s="310"/>
      <c r="FZ12" s="310"/>
      <c r="GA12" s="310"/>
      <c r="GB12" s="310"/>
      <c r="GC12" s="310"/>
      <c r="GD12" s="310"/>
      <c r="GE12" s="310"/>
      <c r="GF12" s="310"/>
      <c r="GG12" s="310"/>
      <c r="GH12" s="310"/>
      <c r="GI12" s="310"/>
      <c r="GJ12" s="310"/>
      <c r="GK12" s="310"/>
      <c r="GL12" s="310"/>
      <c r="GM12" s="310"/>
      <c r="GN12" s="310"/>
      <c r="GO12" s="310"/>
      <c r="GP12" s="310"/>
      <c r="GQ12" s="310"/>
      <c r="GR12" s="310"/>
      <c r="GS12" s="310"/>
      <c r="GT12" s="310"/>
      <c r="GU12" s="310"/>
      <c r="GV12" s="310"/>
      <c r="GW12" s="310"/>
      <c r="GX12" s="310"/>
      <c r="GY12" s="310"/>
      <c r="GZ12" s="310"/>
      <c r="HA12" s="310"/>
      <c r="HB12" s="310"/>
      <c r="HC12" s="310"/>
      <c r="HD12" s="310"/>
      <c r="HE12" s="310"/>
      <c r="HF12" s="310"/>
      <c r="HG12" s="310"/>
      <c r="HH12" s="310"/>
      <c r="HI12" s="310"/>
      <c r="HJ12" s="310"/>
      <c r="HK12" s="310"/>
      <c r="HL12" s="310"/>
      <c r="HM12" s="310"/>
      <c r="HN12" s="310"/>
      <c r="HO12" s="310"/>
      <c r="HP12" s="310"/>
      <c r="HQ12" s="310"/>
      <c r="HR12" s="310"/>
      <c r="HS12" s="310"/>
      <c r="HT12" s="310"/>
      <c r="HU12" s="310"/>
      <c r="HV12" s="310"/>
      <c r="HW12" s="310"/>
      <c r="HX12" s="310"/>
      <c r="HY12" s="310"/>
      <c r="HZ12" s="310"/>
      <c r="IA12" s="310"/>
      <c r="IB12" s="310"/>
      <c r="IC12" s="310"/>
      <c r="ID12" s="310"/>
      <c r="IE12" s="310"/>
      <c r="IF12" s="310"/>
      <c r="IG12" s="310"/>
      <c r="IH12" s="310"/>
      <c r="II12" s="310"/>
      <c r="IJ12" s="310"/>
      <c r="IK12" s="310"/>
    </row>
    <row r="13" spans="1:245" s="311" customFormat="1" ht="38.25" x14ac:dyDescent="0.2">
      <c r="A13" s="310"/>
      <c r="B13" s="452"/>
      <c r="C13" s="476"/>
      <c r="D13" s="476"/>
      <c r="E13" s="476"/>
      <c r="F13" s="452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452"/>
      <c r="O13" s="476"/>
      <c r="P13" s="76" t="s">
        <v>102</v>
      </c>
      <c r="Q13" s="221" t="s">
        <v>103</v>
      </c>
      <c r="R13" s="476"/>
      <c r="S13" s="476"/>
      <c r="T13" s="476"/>
      <c r="U13" s="310"/>
      <c r="V13" s="310"/>
      <c r="W13" s="310"/>
      <c r="X13" s="310"/>
      <c r="Y13" s="310"/>
      <c r="Z13" s="310"/>
      <c r="AA13" s="310"/>
      <c r="AB13" s="310"/>
      <c r="AC13" s="310"/>
      <c r="AD13" s="310"/>
      <c r="AE13" s="310"/>
      <c r="AF13" s="310"/>
      <c r="AG13" s="310"/>
      <c r="AH13" s="310"/>
      <c r="AI13" s="310"/>
      <c r="AJ13" s="310"/>
      <c r="AK13" s="310"/>
      <c r="AL13" s="310"/>
      <c r="AM13" s="310"/>
      <c r="AN13" s="310"/>
      <c r="AO13" s="310"/>
      <c r="AP13" s="310"/>
      <c r="AQ13" s="310"/>
      <c r="AR13" s="310"/>
      <c r="AS13" s="310"/>
      <c r="AT13" s="310"/>
      <c r="AU13" s="310"/>
      <c r="AV13" s="310"/>
      <c r="AW13" s="310"/>
      <c r="AX13" s="310"/>
      <c r="AY13" s="310"/>
      <c r="AZ13" s="310"/>
      <c r="BA13" s="310"/>
      <c r="BB13" s="310"/>
      <c r="BC13" s="310"/>
      <c r="BD13" s="310"/>
      <c r="BE13" s="310"/>
      <c r="BF13" s="310"/>
      <c r="BG13" s="310"/>
      <c r="BH13" s="310"/>
      <c r="BI13" s="310"/>
      <c r="BJ13" s="310"/>
      <c r="BK13" s="310"/>
      <c r="BL13" s="310"/>
      <c r="BM13" s="310"/>
      <c r="BN13" s="310"/>
      <c r="BO13" s="310"/>
      <c r="BP13" s="310"/>
      <c r="BQ13" s="310"/>
      <c r="BR13" s="310"/>
      <c r="BS13" s="310"/>
      <c r="BT13" s="310"/>
      <c r="BU13" s="310"/>
      <c r="BV13" s="310"/>
      <c r="BW13" s="310"/>
      <c r="BX13" s="310"/>
      <c r="BY13" s="310"/>
      <c r="BZ13" s="310"/>
      <c r="CA13" s="310"/>
      <c r="CB13" s="310"/>
      <c r="CC13" s="310"/>
      <c r="CD13" s="310"/>
      <c r="CE13" s="310"/>
      <c r="CF13" s="310"/>
      <c r="CG13" s="310"/>
      <c r="CH13" s="310"/>
      <c r="CI13" s="310"/>
      <c r="CJ13" s="310"/>
      <c r="CK13" s="310"/>
      <c r="CL13" s="310"/>
      <c r="CM13" s="310"/>
      <c r="CN13" s="310"/>
      <c r="CO13" s="310"/>
      <c r="CP13" s="310"/>
      <c r="CQ13" s="310"/>
      <c r="CR13" s="310"/>
      <c r="CS13" s="310"/>
      <c r="CT13" s="310"/>
      <c r="CU13" s="310"/>
      <c r="CV13" s="310"/>
      <c r="CW13" s="310"/>
      <c r="CX13" s="310"/>
      <c r="CY13" s="310"/>
      <c r="CZ13" s="310"/>
      <c r="DA13" s="310"/>
      <c r="DB13" s="310"/>
      <c r="DC13" s="310"/>
      <c r="DD13" s="310"/>
      <c r="DE13" s="310"/>
      <c r="DF13" s="310"/>
      <c r="DG13" s="310"/>
      <c r="DH13" s="310"/>
      <c r="DI13" s="310"/>
      <c r="DJ13" s="310"/>
      <c r="DK13" s="310"/>
      <c r="DL13" s="310"/>
      <c r="DM13" s="310"/>
      <c r="DN13" s="310"/>
      <c r="DO13" s="310"/>
      <c r="DP13" s="310"/>
      <c r="DQ13" s="310"/>
      <c r="DR13" s="310"/>
      <c r="DS13" s="310"/>
      <c r="DT13" s="310"/>
      <c r="DU13" s="310"/>
      <c r="DV13" s="310"/>
      <c r="DW13" s="310"/>
      <c r="DX13" s="310"/>
      <c r="DY13" s="310"/>
      <c r="DZ13" s="310"/>
      <c r="EA13" s="310"/>
      <c r="EB13" s="310"/>
      <c r="EC13" s="310"/>
      <c r="ED13" s="310"/>
      <c r="EE13" s="310"/>
      <c r="EF13" s="310"/>
      <c r="EG13" s="310"/>
      <c r="EH13" s="310"/>
      <c r="EI13" s="310"/>
      <c r="EJ13" s="310"/>
      <c r="EK13" s="310"/>
      <c r="EL13" s="310"/>
      <c r="EM13" s="310"/>
      <c r="EN13" s="310"/>
      <c r="EO13" s="310"/>
      <c r="EP13" s="310"/>
      <c r="EQ13" s="310"/>
      <c r="ER13" s="310"/>
      <c r="ES13" s="310"/>
      <c r="ET13" s="310"/>
      <c r="EU13" s="310"/>
      <c r="EV13" s="310"/>
      <c r="EW13" s="310"/>
      <c r="EX13" s="310"/>
      <c r="EY13" s="310"/>
      <c r="EZ13" s="310"/>
      <c r="FA13" s="310"/>
      <c r="FB13" s="310"/>
      <c r="FC13" s="310"/>
      <c r="FD13" s="310"/>
      <c r="FE13" s="310"/>
      <c r="FF13" s="310"/>
      <c r="FG13" s="310"/>
      <c r="FH13" s="310"/>
      <c r="FI13" s="310"/>
      <c r="FJ13" s="310"/>
      <c r="FK13" s="310"/>
      <c r="FL13" s="310"/>
      <c r="FM13" s="310"/>
      <c r="FN13" s="310"/>
      <c r="FO13" s="310"/>
      <c r="FP13" s="310"/>
      <c r="FQ13" s="310"/>
      <c r="FR13" s="310"/>
      <c r="FS13" s="310"/>
      <c r="FT13" s="310"/>
      <c r="FU13" s="310"/>
      <c r="FV13" s="310"/>
      <c r="FW13" s="310"/>
      <c r="FX13" s="310"/>
      <c r="FY13" s="310"/>
      <c r="FZ13" s="310"/>
      <c r="GA13" s="310"/>
      <c r="GB13" s="310"/>
      <c r="GC13" s="310"/>
      <c r="GD13" s="310"/>
      <c r="GE13" s="310"/>
      <c r="GF13" s="310"/>
      <c r="GG13" s="310"/>
      <c r="GH13" s="310"/>
      <c r="GI13" s="310"/>
      <c r="GJ13" s="310"/>
      <c r="GK13" s="310"/>
      <c r="GL13" s="310"/>
      <c r="GM13" s="310"/>
      <c r="GN13" s="310"/>
      <c r="GO13" s="310"/>
      <c r="GP13" s="310"/>
      <c r="GQ13" s="310"/>
      <c r="GR13" s="310"/>
      <c r="GS13" s="310"/>
      <c r="GT13" s="310"/>
      <c r="GU13" s="310"/>
      <c r="GV13" s="310"/>
      <c r="GW13" s="310"/>
      <c r="GX13" s="310"/>
      <c r="GY13" s="310"/>
      <c r="GZ13" s="310"/>
      <c r="HA13" s="310"/>
      <c r="HB13" s="310"/>
      <c r="HC13" s="310"/>
      <c r="HD13" s="310"/>
      <c r="HE13" s="310"/>
      <c r="HF13" s="310"/>
      <c r="HG13" s="310"/>
      <c r="HH13" s="310"/>
      <c r="HI13" s="310"/>
      <c r="HJ13" s="310"/>
      <c r="HK13" s="310"/>
      <c r="HL13" s="310"/>
      <c r="HM13" s="310"/>
      <c r="HN13" s="310"/>
      <c r="HO13" s="310"/>
      <c r="HP13" s="310"/>
      <c r="HQ13" s="310"/>
      <c r="HR13" s="310"/>
      <c r="HS13" s="310"/>
      <c r="HT13" s="310"/>
      <c r="HU13" s="310"/>
      <c r="HV13" s="310"/>
      <c r="HW13" s="310"/>
      <c r="HX13" s="310"/>
      <c r="HY13" s="310"/>
      <c r="HZ13" s="310"/>
      <c r="IA13" s="310"/>
      <c r="IB13" s="310"/>
      <c r="IC13" s="310"/>
      <c r="ID13" s="310"/>
      <c r="IE13" s="310"/>
      <c r="IF13" s="310"/>
      <c r="IG13" s="310"/>
      <c r="IH13" s="310"/>
      <c r="II13" s="310"/>
      <c r="IJ13" s="310"/>
      <c r="IK13" s="310"/>
    </row>
    <row r="15" spans="1:245" ht="38.25" hidden="1" x14ac:dyDescent="0.25">
      <c r="B15" s="312" t="s">
        <v>47</v>
      </c>
      <c r="C15" s="312" t="s">
        <v>48</v>
      </c>
      <c r="D15" s="312" t="s">
        <v>49</v>
      </c>
      <c r="E15" s="312" t="s">
        <v>50</v>
      </c>
      <c r="F15" s="312" t="s">
        <v>51</v>
      </c>
      <c r="G15" s="313" t="s">
        <v>63</v>
      </c>
      <c r="H15" s="313" t="s">
        <v>64</v>
      </c>
      <c r="I15" s="313" t="s">
        <v>65</v>
      </c>
      <c r="J15" s="313" t="s">
        <v>66</v>
      </c>
      <c r="K15" s="313" t="s">
        <v>67</v>
      </c>
      <c r="L15" s="313" t="s">
        <v>68</v>
      </c>
      <c r="M15" s="313" t="s">
        <v>267</v>
      </c>
      <c r="N15" s="314" t="s">
        <v>255</v>
      </c>
      <c r="O15" s="312" t="s">
        <v>249</v>
      </c>
      <c r="P15" s="313" t="s">
        <v>260</v>
      </c>
      <c r="Q15" s="313" t="s">
        <v>261</v>
      </c>
      <c r="R15" s="312" t="s">
        <v>264</v>
      </c>
      <c r="S15" s="312" t="s">
        <v>265</v>
      </c>
      <c r="T15" s="312" t="s">
        <v>266</v>
      </c>
    </row>
    <row r="16" spans="1:245" x14ac:dyDescent="0.25">
      <c r="B16" s="215"/>
      <c r="C16" s="215"/>
      <c r="D16" s="215"/>
      <c r="E16" s="188"/>
      <c r="F16" s="215"/>
      <c r="G16" s="207"/>
      <c r="H16" s="189"/>
      <c r="I16" s="207"/>
      <c r="J16" s="207"/>
      <c r="K16" s="205"/>
      <c r="L16" s="190"/>
      <c r="M16" s="207"/>
      <c r="N16" s="279"/>
      <c r="O16" s="215"/>
      <c r="P16" s="230"/>
      <c r="Q16" s="230"/>
      <c r="R16" s="215"/>
      <c r="S16" s="215"/>
      <c r="T16" s="215"/>
    </row>
    <row r="17" spans="2:20" x14ac:dyDescent="0.25">
      <c r="B17" s="215"/>
      <c r="C17" s="215"/>
      <c r="D17" s="215"/>
      <c r="E17" s="188"/>
      <c r="F17" s="215"/>
      <c r="G17" s="207"/>
      <c r="H17" s="189"/>
      <c r="I17" s="207"/>
      <c r="J17" s="207"/>
      <c r="K17" s="205"/>
      <c r="L17" s="190"/>
      <c r="M17" s="207"/>
      <c r="N17" s="279"/>
      <c r="O17" s="215"/>
      <c r="P17" s="230"/>
      <c r="Q17" s="230"/>
      <c r="R17" s="215"/>
      <c r="S17" s="215"/>
      <c r="T17" s="215"/>
    </row>
    <row r="18" spans="2:20" x14ac:dyDescent="0.25">
      <c r="B18" s="235"/>
      <c r="C18" s="235"/>
      <c r="D18" s="235"/>
      <c r="E18" s="187"/>
      <c r="F18" s="235"/>
      <c r="G18" s="300"/>
      <c r="H18" s="83"/>
      <c r="I18" s="300"/>
      <c r="J18" s="300"/>
      <c r="K18" s="301"/>
      <c r="L18" s="84"/>
      <c r="M18" s="300"/>
      <c r="N18" s="277"/>
      <c r="O18" s="235"/>
      <c r="P18" s="86"/>
      <c r="Q18" s="86"/>
      <c r="R18" s="235"/>
      <c r="S18" s="235"/>
      <c r="T18" s="235"/>
    </row>
    <row r="19" spans="2:20" x14ac:dyDescent="0.25">
      <c r="B19" s="37" t="s">
        <v>76</v>
      </c>
      <c r="C19" s="191">
        <v>0</v>
      </c>
      <c r="D19" s="281"/>
      <c r="E19" s="187"/>
      <c r="F19" s="281"/>
      <c r="G19" s="281"/>
      <c r="H19" s="281"/>
      <c r="I19" s="281"/>
      <c r="J19" s="281"/>
      <c r="K19" s="281"/>
      <c r="L19" s="281"/>
      <c r="M19" s="281"/>
      <c r="N19" s="281"/>
      <c r="O19" s="284" t="s">
        <v>268</v>
      </c>
      <c r="Q19" s="281"/>
      <c r="R19" s="315">
        <v>0</v>
      </c>
      <c r="S19" s="281"/>
      <c r="T19" s="316"/>
    </row>
    <row r="20" spans="2:20" x14ac:dyDescent="0.25">
      <c r="B20" s="317"/>
      <c r="C20" s="240"/>
      <c r="D20" s="240"/>
      <c r="E20" s="318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319"/>
    </row>
    <row r="21" spans="2:20" x14ac:dyDescent="0.25">
      <c r="B21" s="317"/>
      <c r="C21" s="240"/>
      <c r="D21" s="240"/>
      <c r="E21" s="318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39" t="s">
        <v>269</v>
      </c>
      <c r="S21" s="240"/>
      <c r="T21" s="155">
        <v>0</v>
      </c>
    </row>
    <row r="22" spans="2:20" x14ac:dyDescent="0.25">
      <c r="B22" s="320"/>
      <c r="C22" s="321"/>
      <c r="D22" s="322"/>
      <c r="E22" s="323"/>
      <c r="F22" s="324"/>
      <c r="G22" s="322"/>
      <c r="H22" s="322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6"/>
    </row>
    <row r="23" spans="2:20" x14ac:dyDescent="0.25">
      <c r="B23" s="327" t="s">
        <v>161</v>
      </c>
      <c r="E23" s="137"/>
    </row>
    <row r="25" spans="2:20" x14ac:dyDescent="0.25">
      <c r="B25" s="11"/>
      <c r="C25" s="12"/>
      <c r="D25" s="13"/>
    </row>
    <row r="26" spans="2:20" x14ac:dyDescent="0.25">
      <c r="B26" s="426" t="str">
        <f>'F) 2'!B24:D24</f>
        <v>L.I.A. Héctor Alejandro González López</v>
      </c>
      <c r="C26" s="427"/>
      <c r="D26" s="428"/>
    </row>
    <row r="27" spans="2:20" x14ac:dyDescent="0.25">
      <c r="B27" s="441" t="s">
        <v>42</v>
      </c>
      <c r="C27" s="442"/>
      <c r="D27" s="443"/>
    </row>
    <row r="28" spans="2:20" x14ac:dyDescent="0.25">
      <c r="B28" s="14"/>
      <c r="C28" s="362"/>
      <c r="D28" s="16"/>
    </row>
    <row r="29" spans="2:20" x14ac:dyDescent="0.25">
      <c r="B29" s="426" t="str">
        <f>'F) 2'!B27:D27</f>
        <v>Unidad de Enlace PEF / CONAC</v>
      </c>
      <c r="C29" s="427"/>
      <c r="D29" s="428"/>
    </row>
    <row r="30" spans="2:20" x14ac:dyDescent="0.25">
      <c r="B30" s="441" t="s">
        <v>43</v>
      </c>
      <c r="C30" s="442"/>
      <c r="D30" s="443"/>
    </row>
    <row r="31" spans="2:20" x14ac:dyDescent="0.25">
      <c r="B31" s="14"/>
      <c r="C31" s="362"/>
      <c r="D31" s="16"/>
    </row>
    <row r="32" spans="2:20" x14ac:dyDescent="0.25">
      <c r="B32" s="426"/>
      <c r="C32" s="427"/>
      <c r="D32" s="428"/>
    </row>
    <row r="33" spans="2:4" x14ac:dyDescent="0.25">
      <c r="B33" s="441" t="s">
        <v>44</v>
      </c>
      <c r="C33" s="442"/>
      <c r="D33" s="443"/>
    </row>
    <row r="34" spans="2:4" x14ac:dyDescent="0.25">
      <c r="B34" s="14"/>
      <c r="C34" s="362"/>
      <c r="D34" s="16"/>
    </row>
    <row r="35" spans="2:4" x14ac:dyDescent="0.25">
      <c r="B35" s="444">
        <f>'F) 2'!B33:D33</f>
        <v>44202</v>
      </c>
      <c r="C35" s="449"/>
      <c r="D35" s="450"/>
    </row>
    <row r="36" spans="2:4" x14ac:dyDescent="0.25">
      <c r="B36" s="441" t="s">
        <v>45</v>
      </c>
      <c r="C36" s="442"/>
      <c r="D36" s="443"/>
    </row>
    <row r="37" spans="2:4" x14ac:dyDescent="0.25">
      <c r="B37" s="383"/>
      <c r="C37" s="384"/>
      <c r="D37" s="385"/>
    </row>
  </sheetData>
  <mergeCells count="22">
    <mergeCell ref="T12:T13"/>
    <mergeCell ref="B9:I9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S9 B9" xr:uid="{00000000-0002-0000-1000-000000000000}"/>
  </dataValidations>
  <pageMargins left="0.23622047244094491" right="0.62992125984251968" top="0.74803149606299213" bottom="0.74803149606299213" header="0.31496062992125984" footer="0.31496062992125984"/>
  <pageSetup scale="46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  <pageSetUpPr fitToPage="1"/>
  </sheetPr>
  <dimension ref="A7:H104"/>
  <sheetViews>
    <sheetView showGridLines="0" tabSelected="1" topLeftCell="A70" zoomScaleNormal="100" workbookViewId="0">
      <selection activeCell="E80" sqref="E80:F84"/>
    </sheetView>
  </sheetViews>
  <sheetFormatPr baseColWidth="10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3.140625" customWidth="1"/>
    <col min="7" max="7" width="42.42578125" bestFit="1" customWidth="1"/>
    <col min="8" max="8" width="13.5703125" customWidth="1"/>
  </cols>
  <sheetData>
    <row r="7" spans="2:8" ht="19.5" customHeight="1" x14ac:dyDescent="0.25">
      <c r="B7" s="116" t="s">
        <v>270</v>
      </c>
    </row>
    <row r="8" spans="2:8" ht="9" customHeight="1" x14ac:dyDescent="0.25"/>
    <row r="9" spans="2:8" ht="23.25" customHeight="1" x14ac:dyDescent="0.25">
      <c r="B9" s="382" t="s">
        <v>1165</v>
      </c>
      <c r="C9" s="329"/>
      <c r="D9" s="329"/>
      <c r="E9" s="329"/>
      <c r="F9" s="329"/>
      <c r="G9" s="329"/>
      <c r="H9" s="330"/>
    </row>
    <row r="10" spans="2:8" x14ac:dyDescent="0.25">
      <c r="B10" s="334" t="s">
        <v>271</v>
      </c>
      <c r="C10" s="331"/>
      <c r="D10" s="332"/>
      <c r="E10" s="332"/>
      <c r="F10" s="332"/>
      <c r="G10" s="332"/>
      <c r="H10" s="333"/>
    </row>
    <row r="11" spans="2:8" x14ac:dyDescent="0.25">
      <c r="B11" s="335" t="s">
        <v>272</v>
      </c>
      <c r="C11" s="127"/>
      <c r="D11" s="131"/>
      <c r="E11" s="131"/>
      <c r="F11" s="131"/>
      <c r="G11" s="131"/>
      <c r="H11" s="336"/>
    </row>
    <row r="12" spans="2:8" ht="30" x14ac:dyDescent="0.25">
      <c r="B12" s="337" t="s">
        <v>273</v>
      </c>
      <c r="C12" s="337" t="s">
        <v>274</v>
      </c>
      <c r="D12" s="338" t="s">
        <v>275</v>
      </c>
      <c r="E12" s="337" t="s">
        <v>95</v>
      </c>
      <c r="F12" s="337" t="s">
        <v>49</v>
      </c>
      <c r="G12" s="337" t="s">
        <v>50</v>
      </c>
      <c r="H12" s="337" t="s">
        <v>276</v>
      </c>
    </row>
    <row r="13" spans="2:8" x14ac:dyDescent="0.25">
      <c r="B13" s="409" t="s">
        <v>1166</v>
      </c>
      <c r="C13" s="410" t="s">
        <v>1167</v>
      </c>
      <c r="D13" s="410" t="s">
        <v>1168</v>
      </c>
      <c r="E13" s="515" t="s">
        <v>499</v>
      </c>
      <c r="F13" s="515" t="s">
        <v>804</v>
      </c>
      <c r="G13" s="411" t="s">
        <v>805</v>
      </c>
      <c r="H13" s="411" t="s">
        <v>1169</v>
      </c>
    </row>
    <row r="14" spans="2:8" x14ac:dyDescent="0.25">
      <c r="B14" s="409" t="s">
        <v>1166</v>
      </c>
      <c r="C14" s="410" t="s">
        <v>1170</v>
      </c>
      <c r="D14" s="410" t="s">
        <v>856</v>
      </c>
      <c r="E14" s="515" t="s">
        <v>497</v>
      </c>
      <c r="F14" s="515" t="s">
        <v>800</v>
      </c>
      <c r="G14" s="411" t="s">
        <v>801</v>
      </c>
      <c r="H14" s="411" t="s">
        <v>1169</v>
      </c>
    </row>
    <row r="15" spans="2:8" x14ac:dyDescent="0.25">
      <c r="B15" s="409" t="s">
        <v>1166</v>
      </c>
      <c r="C15" s="410" t="s">
        <v>1171</v>
      </c>
      <c r="D15" s="410" t="s">
        <v>999</v>
      </c>
      <c r="E15" s="515" t="s">
        <v>499</v>
      </c>
      <c r="F15" s="515" t="s">
        <v>804</v>
      </c>
      <c r="G15" s="411" t="s">
        <v>805</v>
      </c>
      <c r="H15" s="411" t="s">
        <v>1169</v>
      </c>
    </row>
    <row r="16" spans="2:8" x14ac:dyDescent="0.25">
      <c r="B16" s="409" t="s">
        <v>1166</v>
      </c>
      <c r="C16" s="410" t="s">
        <v>1172</v>
      </c>
      <c r="D16" s="410" t="s">
        <v>1012</v>
      </c>
      <c r="E16" s="515" t="s">
        <v>498</v>
      </c>
      <c r="F16" s="515" t="s">
        <v>802</v>
      </c>
      <c r="G16" s="411" t="s">
        <v>803</v>
      </c>
      <c r="H16" s="411" t="s">
        <v>1169</v>
      </c>
    </row>
    <row r="17" spans="2:8" x14ac:dyDescent="0.25">
      <c r="B17" s="409" t="s">
        <v>1166</v>
      </c>
      <c r="C17" s="410" t="s">
        <v>1173</v>
      </c>
      <c r="D17" s="410" t="s">
        <v>853</v>
      </c>
      <c r="E17" s="515" t="s">
        <v>506</v>
      </c>
      <c r="F17" s="515" t="s">
        <v>818</v>
      </c>
      <c r="G17" s="411" t="s">
        <v>819</v>
      </c>
      <c r="H17" s="411" t="s">
        <v>1169</v>
      </c>
    </row>
    <row r="18" spans="2:8" x14ac:dyDescent="0.25">
      <c r="B18" s="409" t="s">
        <v>1166</v>
      </c>
      <c r="C18" s="410" t="s">
        <v>1174</v>
      </c>
      <c r="D18" s="410" t="s">
        <v>999</v>
      </c>
      <c r="E18" s="515" t="s">
        <v>505</v>
      </c>
      <c r="F18" s="515" t="s">
        <v>816</v>
      </c>
      <c r="G18" s="411" t="s">
        <v>817</v>
      </c>
      <c r="H18" s="411" t="s">
        <v>1169</v>
      </c>
    </row>
    <row r="19" spans="2:8" x14ac:dyDescent="0.25">
      <c r="B19" s="409" t="s">
        <v>1166</v>
      </c>
      <c r="C19" s="410" t="s">
        <v>1175</v>
      </c>
      <c r="D19" s="410" t="s">
        <v>1176</v>
      </c>
      <c r="E19" s="515" t="s">
        <v>455</v>
      </c>
      <c r="F19" s="515" t="s">
        <v>716</v>
      </c>
      <c r="G19" s="411" t="s">
        <v>717</v>
      </c>
      <c r="H19" s="411" t="s">
        <v>1169</v>
      </c>
    </row>
    <row r="20" spans="2:8" x14ac:dyDescent="0.25">
      <c r="B20" s="409" t="s">
        <v>1166</v>
      </c>
      <c r="C20" s="410" t="s">
        <v>1177</v>
      </c>
      <c r="D20" s="410" t="s">
        <v>1176</v>
      </c>
      <c r="E20" s="515" t="s">
        <v>500</v>
      </c>
      <c r="F20" s="515" t="s">
        <v>806</v>
      </c>
      <c r="G20" s="411" t="s">
        <v>807</v>
      </c>
      <c r="H20" s="411" t="s">
        <v>1169</v>
      </c>
    </row>
    <row r="21" spans="2:8" x14ac:dyDescent="0.25">
      <c r="B21" s="409" t="s">
        <v>1166</v>
      </c>
      <c r="C21" s="410" t="s">
        <v>1178</v>
      </c>
      <c r="D21" s="410" t="s">
        <v>1176</v>
      </c>
      <c r="E21" s="515" t="s">
        <v>1179</v>
      </c>
      <c r="F21" s="515" t="s">
        <v>1180</v>
      </c>
      <c r="G21" s="411" t="s">
        <v>1181</v>
      </c>
      <c r="H21" s="411" t="s">
        <v>1169</v>
      </c>
    </row>
    <row r="22" spans="2:8" x14ac:dyDescent="0.25">
      <c r="B22" s="409" t="s">
        <v>1166</v>
      </c>
      <c r="C22" s="410" t="s">
        <v>1182</v>
      </c>
      <c r="D22" s="410" t="s">
        <v>1176</v>
      </c>
      <c r="E22" s="515" t="s">
        <v>502</v>
      </c>
      <c r="F22" s="515" t="s">
        <v>810</v>
      </c>
      <c r="G22" s="411" t="s">
        <v>811</v>
      </c>
      <c r="H22" s="411" t="s">
        <v>1169</v>
      </c>
    </row>
    <row r="23" spans="2:8" x14ac:dyDescent="0.25">
      <c r="B23" s="409" t="s">
        <v>1166</v>
      </c>
      <c r="C23" s="410" t="s">
        <v>1183</v>
      </c>
      <c r="D23" s="410" t="s">
        <v>1176</v>
      </c>
      <c r="E23" s="515" t="s">
        <v>503</v>
      </c>
      <c r="F23" s="515" t="s">
        <v>812</v>
      </c>
      <c r="G23" s="411" t="s">
        <v>813</v>
      </c>
      <c r="H23" s="411" t="s">
        <v>1169</v>
      </c>
    </row>
    <row r="24" spans="2:8" x14ac:dyDescent="0.25">
      <c r="B24" s="409" t="s">
        <v>1166</v>
      </c>
      <c r="C24" s="410" t="s">
        <v>1184</v>
      </c>
      <c r="D24" s="410" t="s">
        <v>1176</v>
      </c>
      <c r="E24" s="515" t="s">
        <v>501</v>
      </c>
      <c r="F24" s="515" t="s">
        <v>808</v>
      </c>
      <c r="G24" s="411" t="s">
        <v>1185</v>
      </c>
      <c r="H24" s="411" t="s">
        <v>1169</v>
      </c>
    </row>
    <row r="25" spans="2:8" x14ac:dyDescent="0.25">
      <c r="B25" s="409" t="s">
        <v>1166</v>
      </c>
      <c r="C25" s="410" t="s">
        <v>1186</v>
      </c>
      <c r="D25" s="410" t="s">
        <v>1176</v>
      </c>
      <c r="E25" s="515" t="s">
        <v>504</v>
      </c>
      <c r="F25" s="515" t="s">
        <v>814</v>
      </c>
      <c r="G25" s="411" t="s">
        <v>815</v>
      </c>
      <c r="H25" s="411" t="s">
        <v>1169</v>
      </c>
    </row>
    <row r="26" spans="2:8" x14ac:dyDescent="0.25">
      <c r="B26" s="409" t="s">
        <v>1166</v>
      </c>
      <c r="C26" s="410" t="s">
        <v>1187</v>
      </c>
      <c r="D26" s="410" t="s">
        <v>1176</v>
      </c>
      <c r="E26" s="515" t="s">
        <v>507</v>
      </c>
      <c r="F26" s="515" t="s">
        <v>820</v>
      </c>
      <c r="G26" s="411" t="s">
        <v>821</v>
      </c>
      <c r="H26" s="411" t="s">
        <v>1169</v>
      </c>
    </row>
    <row r="27" spans="2:8" x14ac:dyDescent="0.25">
      <c r="B27" s="409" t="s">
        <v>1166</v>
      </c>
      <c r="C27" s="410" t="s">
        <v>1170</v>
      </c>
      <c r="D27" s="410" t="s">
        <v>856</v>
      </c>
      <c r="E27" s="515" t="s">
        <v>1188</v>
      </c>
      <c r="F27" s="515" t="s">
        <v>1189</v>
      </c>
      <c r="G27" s="411" t="s">
        <v>1190</v>
      </c>
      <c r="H27" s="411" t="s">
        <v>1191</v>
      </c>
    </row>
    <row r="28" spans="2:8" x14ac:dyDescent="0.25">
      <c r="B28" s="409" t="s">
        <v>1166</v>
      </c>
      <c r="C28" s="410" t="s">
        <v>1192</v>
      </c>
      <c r="D28" s="410" t="s">
        <v>856</v>
      </c>
      <c r="E28" s="515" t="s">
        <v>1193</v>
      </c>
      <c r="F28" s="515" t="s">
        <v>1194</v>
      </c>
      <c r="G28" s="411" t="s">
        <v>1195</v>
      </c>
      <c r="H28" s="411" t="s">
        <v>1191</v>
      </c>
    </row>
    <row r="29" spans="2:8" x14ac:dyDescent="0.25">
      <c r="B29" s="409" t="s">
        <v>1166</v>
      </c>
      <c r="C29" s="410" t="s">
        <v>1196</v>
      </c>
      <c r="D29" s="410" t="s">
        <v>850</v>
      </c>
      <c r="E29" s="515" t="s">
        <v>1197</v>
      </c>
      <c r="F29" s="515" t="s">
        <v>1198</v>
      </c>
      <c r="G29" s="411" t="s">
        <v>1199</v>
      </c>
      <c r="H29" s="411" t="s">
        <v>1191</v>
      </c>
    </row>
    <row r="30" spans="2:8" x14ac:dyDescent="0.25">
      <c r="B30" s="409" t="s">
        <v>1166</v>
      </c>
      <c r="C30" s="410" t="s">
        <v>1200</v>
      </c>
      <c r="D30" s="410" t="s">
        <v>844</v>
      </c>
      <c r="E30" s="515" t="s">
        <v>1201</v>
      </c>
      <c r="F30" s="515" t="s">
        <v>1202</v>
      </c>
      <c r="G30" s="411" t="s">
        <v>1203</v>
      </c>
      <c r="H30" s="411" t="s">
        <v>1191</v>
      </c>
    </row>
    <row r="31" spans="2:8" x14ac:dyDescent="0.25">
      <c r="B31" s="409" t="s">
        <v>1166</v>
      </c>
      <c r="C31" s="410" t="s">
        <v>1204</v>
      </c>
      <c r="D31" s="410" t="s">
        <v>1176</v>
      </c>
      <c r="E31" s="515" t="s">
        <v>1205</v>
      </c>
      <c r="F31" s="515" t="s">
        <v>1206</v>
      </c>
      <c r="G31" s="411" t="s">
        <v>1207</v>
      </c>
      <c r="H31" s="411" t="s">
        <v>1191</v>
      </c>
    </row>
    <row r="32" spans="2:8" x14ac:dyDescent="0.25">
      <c r="B32" s="409" t="s">
        <v>1166</v>
      </c>
      <c r="C32" s="410" t="s">
        <v>1208</v>
      </c>
      <c r="D32" s="410" t="s">
        <v>1176</v>
      </c>
      <c r="E32" s="515" t="s">
        <v>450</v>
      </c>
      <c r="F32" s="515" t="s">
        <v>706</v>
      </c>
      <c r="G32" s="411" t="s">
        <v>707</v>
      </c>
      <c r="H32" s="411" t="s">
        <v>1191</v>
      </c>
    </row>
    <row r="33" spans="2:8" x14ac:dyDescent="0.25">
      <c r="B33" s="409" t="s">
        <v>1166</v>
      </c>
      <c r="C33" s="410" t="s">
        <v>1209</v>
      </c>
      <c r="D33" s="410" t="s">
        <v>839</v>
      </c>
      <c r="E33" s="515" t="s">
        <v>371</v>
      </c>
      <c r="F33" s="515" t="s">
        <v>548</v>
      </c>
      <c r="G33" s="411" t="s">
        <v>549</v>
      </c>
      <c r="H33" s="411" t="s">
        <v>1210</v>
      </c>
    </row>
    <row r="34" spans="2:8" x14ac:dyDescent="0.25">
      <c r="B34" s="409" t="s">
        <v>1166</v>
      </c>
      <c r="C34" s="410" t="s">
        <v>1211</v>
      </c>
      <c r="D34" s="410" t="s">
        <v>847</v>
      </c>
      <c r="E34" s="515" t="s">
        <v>382</v>
      </c>
      <c r="F34" s="515" t="s">
        <v>570</v>
      </c>
      <c r="G34" s="411" t="s">
        <v>571</v>
      </c>
      <c r="H34" s="411" t="s">
        <v>1210</v>
      </c>
    </row>
    <row r="35" spans="2:8" x14ac:dyDescent="0.25">
      <c r="B35" s="409" t="s">
        <v>1166</v>
      </c>
      <c r="C35" s="410" t="s">
        <v>1174</v>
      </c>
      <c r="D35" s="410" t="s">
        <v>999</v>
      </c>
      <c r="E35" s="515" t="s">
        <v>474</v>
      </c>
      <c r="F35" s="515" t="s">
        <v>754</v>
      </c>
      <c r="G35" s="411" t="s">
        <v>755</v>
      </c>
      <c r="H35" s="411" t="s">
        <v>1210</v>
      </c>
    </row>
    <row r="36" spans="2:8" x14ac:dyDescent="0.25">
      <c r="B36" s="409" t="s">
        <v>1166</v>
      </c>
      <c r="C36" s="410" t="s">
        <v>1172</v>
      </c>
      <c r="D36" s="410" t="s">
        <v>1012</v>
      </c>
      <c r="E36" s="515" t="s">
        <v>488</v>
      </c>
      <c r="F36" s="515" t="s">
        <v>782</v>
      </c>
      <c r="G36" s="411" t="s">
        <v>783</v>
      </c>
      <c r="H36" s="411" t="s">
        <v>1210</v>
      </c>
    </row>
    <row r="37" spans="2:8" x14ac:dyDescent="0.25">
      <c r="B37" s="407"/>
      <c r="C37" s="408"/>
      <c r="D37" s="408"/>
      <c r="E37" s="408"/>
      <c r="F37" s="408"/>
      <c r="G37" s="408"/>
      <c r="H37" s="408"/>
    </row>
    <row r="38" spans="2:8" s="102" customFormat="1" x14ac:dyDescent="0.25">
      <c r="B38" s="354"/>
      <c r="C38" s="345"/>
      <c r="D38" s="345"/>
      <c r="E38" s="345"/>
      <c r="F38" s="345"/>
      <c r="G38" s="345"/>
      <c r="H38" s="345"/>
    </row>
    <row r="39" spans="2:8" x14ac:dyDescent="0.25">
      <c r="B39" s="391" t="s">
        <v>1280</v>
      </c>
      <c r="C39" s="392"/>
      <c r="D39" s="392"/>
      <c r="E39" s="392"/>
      <c r="F39" s="1"/>
      <c r="G39" s="1"/>
    </row>
    <row r="40" spans="2:8" x14ac:dyDescent="0.25">
      <c r="B40" s="59" t="s">
        <v>277</v>
      </c>
      <c r="C40" s="1"/>
      <c r="D40" s="1"/>
      <c r="E40" s="1"/>
      <c r="F40" s="1"/>
      <c r="G40" s="1"/>
    </row>
    <row r="41" spans="2:8" x14ac:dyDescent="0.25">
      <c r="B41" s="127" t="s">
        <v>278</v>
      </c>
      <c r="C41" s="131"/>
      <c r="D41" s="131"/>
      <c r="E41" s="131"/>
      <c r="F41" s="131"/>
      <c r="G41" s="131"/>
    </row>
    <row r="42" spans="2:8" x14ac:dyDescent="0.25">
      <c r="B42" s="1"/>
      <c r="C42" s="1"/>
      <c r="D42" s="1"/>
      <c r="E42" s="1"/>
      <c r="F42" s="1"/>
      <c r="G42" s="1"/>
    </row>
    <row r="43" spans="2:8" x14ac:dyDescent="0.25">
      <c r="B43" s="1"/>
      <c r="C43" s="1"/>
      <c r="D43" s="1"/>
      <c r="E43" s="1"/>
      <c r="F43" s="1"/>
      <c r="G43" s="1"/>
    </row>
    <row r="44" spans="2:8" x14ac:dyDescent="0.25">
      <c r="B44" s="1"/>
      <c r="C44" s="1"/>
      <c r="D44" s="1"/>
      <c r="E44" s="1"/>
      <c r="F44" s="1"/>
      <c r="G44" s="1"/>
    </row>
    <row r="45" spans="2:8" x14ac:dyDescent="0.25">
      <c r="B45" s="1"/>
      <c r="C45" s="1"/>
      <c r="D45" s="1"/>
      <c r="E45" s="1"/>
      <c r="F45" s="1"/>
      <c r="G45" s="1"/>
    </row>
    <row r="46" spans="2:8" x14ac:dyDescent="0.25">
      <c r="B46" s="1"/>
      <c r="C46" s="1"/>
      <c r="D46" s="1"/>
      <c r="E46" s="1"/>
      <c r="F46" s="1"/>
      <c r="G46" s="1"/>
    </row>
    <row r="47" spans="2:8" x14ac:dyDescent="0.25">
      <c r="B47" s="1"/>
      <c r="C47" s="1"/>
      <c r="D47" s="1"/>
      <c r="E47" s="1"/>
      <c r="F47" s="1"/>
      <c r="G47" s="1"/>
    </row>
    <row r="48" spans="2:8" x14ac:dyDescent="0.25">
      <c r="B48" s="1"/>
      <c r="C48" s="1"/>
      <c r="D48" s="1"/>
      <c r="E48" s="1"/>
      <c r="F48" s="1"/>
      <c r="G48" s="1"/>
    </row>
    <row r="49" spans="2:8" x14ac:dyDescent="0.25">
      <c r="B49" s="1"/>
      <c r="C49" s="1"/>
      <c r="D49" s="1"/>
      <c r="E49" s="1"/>
      <c r="F49" s="1"/>
      <c r="G49" s="1"/>
    </row>
    <row r="50" spans="2:8" x14ac:dyDescent="0.25">
      <c r="B50" s="382" t="s">
        <v>340</v>
      </c>
      <c r="C50" s="329"/>
      <c r="D50" s="329"/>
      <c r="E50" s="329"/>
      <c r="F50" s="329"/>
      <c r="G50" s="329"/>
      <c r="H50" s="330"/>
    </row>
    <row r="51" spans="2:8" x14ac:dyDescent="0.25">
      <c r="B51" s="334" t="s">
        <v>271</v>
      </c>
      <c r="C51" s="331"/>
      <c r="D51" s="332"/>
      <c r="E51" s="332"/>
      <c r="F51" s="332"/>
      <c r="G51" s="332"/>
      <c r="H51" s="333"/>
    </row>
    <row r="52" spans="2:8" x14ac:dyDescent="0.25">
      <c r="B52" s="335" t="s">
        <v>272</v>
      </c>
      <c r="C52" s="127"/>
      <c r="D52" s="131"/>
      <c r="E52" s="131"/>
      <c r="F52" s="131"/>
      <c r="G52" s="131"/>
      <c r="H52" s="336"/>
    </row>
    <row r="53" spans="2:8" ht="30" x14ac:dyDescent="0.25">
      <c r="B53" s="337" t="s">
        <v>273</v>
      </c>
      <c r="C53" s="337" t="s">
        <v>274</v>
      </c>
      <c r="D53" s="338" t="s">
        <v>275</v>
      </c>
      <c r="E53" s="337" t="s">
        <v>95</v>
      </c>
      <c r="F53" s="337" t="s">
        <v>49</v>
      </c>
      <c r="G53" s="337" t="s">
        <v>50</v>
      </c>
      <c r="H53" s="337" t="s">
        <v>276</v>
      </c>
    </row>
    <row r="54" spans="2:8" x14ac:dyDescent="0.25">
      <c r="B54" s="409" t="s">
        <v>1166</v>
      </c>
      <c r="C54" s="422" t="s">
        <v>1279</v>
      </c>
      <c r="D54" s="410" t="s">
        <v>1176</v>
      </c>
      <c r="E54" s="516" t="s">
        <v>1212</v>
      </c>
      <c r="F54" s="515" t="s">
        <v>1213</v>
      </c>
      <c r="G54" s="411" t="s">
        <v>1214</v>
      </c>
      <c r="H54" s="411" t="s">
        <v>1191</v>
      </c>
    </row>
    <row r="55" spans="2:8" x14ac:dyDescent="0.25">
      <c r="B55" s="407"/>
      <c r="C55" s="408"/>
      <c r="D55" s="408"/>
      <c r="E55" s="408"/>
      <c r="F55" s="408"/>
      <c r="G55" s="408"/>
      <c r="H55" s="408"/>
    </row>
    <row r="56" spans="2:8" x14ac:dyDescent="0.25">
      <c r="B56" s="354"/>
      <c r="C56" s="345"/>
      <c r="D56" s="345"/>
      <c r="E56" s="345"/>
      <c r="F56" s="345"/>
      <c r="G56" s="345"/>
      <c r="H56" s="345"/>
    </row>
    <row r="57" spans="2:8" x14ac:dyDescent="0.25">
      <c r="B57" s="391" t="s">
        <v>1281</v>
      </c>
      <c r="C57" s="392"/>
      <c r="D57" s="392"/>
      <c r="E57" s="392"/>
      <c r="F57" s="1"/>
      <c r="G57" s="1"/>
    </row>
    <row r="58" spans="2:8" x14ac:dyDescent="0.25">
      <c r="B58" s="59" t="s">
        <v>277</v>
      </c>
      <c r="C58" s="1"/>
      <c r="D58" s="1"/>
      <c r="E58" s="1"/>
      <c r="F58" s="1"/>
      <c r="G58" s="1"/>
    </row>
    <row r="59" spans="2:8" x14ac:dyDescent="0.25">
      <c r="B59" s="127" t="s">
        <v>278</v>
      </c>
      <c r="C59" s="131"/>
      <c r="D59" s="131"/>
      <c r="E59" s="131"/>
      <c r="F59" s="131"/>
      <c r="G59" s="131"/>
    </row>
    <row r="60" spans="2:8" x14ac:dyDescent="0.25">
      <c r="B60" s="1"/>
      <c r="C60" s="1"/>
      <c r="D60" s="1"/>
      <c r="E60" s="1"/>
      <c r="F60" s="1"/>
      <c r="G60" s="1"/>
    </row>
    <row r="61" spans="2:8" x14ac:dyDescent="0.25">
      <c r="B61" s="382" t="s">
        <v>1164</v>
      </c>
      <c r="C61" s="329"/>
      <c r="D61" s="329"/>
      <c r="E61" s="329"/>
      <c r="F61" s="329"/>
      <c r="G61" s="329"/>
      <c r="H61" s="330"/>
    </row>
    <row r="62" spans="2:8" x14ac:dyDescent="0.25">
      <c r="B62" s="334" t="s">
        <v>271</v>
      </c>
      <c r="C62" s="331"/>
      <c r="D62" s="332"/>
      <c r="E62" s="332"/>
      <c r="F62" s="332"/>
      <c r="G62" s="332"/>
      <c r="H62" s="333"/>
    </row>
    <row r="63" spans="2:8" x14ac:dyDescent="0.25">
      <c r="B63" s="335" t="s">
        <v>272</v>
      </c>
      <c r="C63" s="127"/>
      <c r="D63" s="131"/>
      <c r="E63" s="131"/>
      <c r="F63" s="131"/>
      <c r="G63" s="131"/>
      <c r="H63" s="336"/>
    </row>
    <row r="64" spans="2:8" ht="30" x14ac:dyDescent="0.25">
      <c r="B64" s="337" t="s">
        <v>273</v>
      </c>
      <c r="C64" s="337" t="s">
        <v>274</v>
      </c>
      <c r="D64" s="338" t="s">
        <v>275</v>
      </c>
      <c r="E64" s="337" t="s">
        <v>95</v>
      </c>
      <c r="F64" s="337" t="s">
        <v>49</v>
      </c>
      <c r="G64" s="337" t="s">
        <v>50</v>
      </c>
      <c r="H64" s="337" t="s">
        <v>276</v>
      </c>
    </row>
    <row r="65" spans="2:8" x14ac:dyDescent="0.25">
      <c r="B65" s="409" t="s">
        <v>1166</v>
      </c>
      <c r="C65" s="413" t="s">
        <v>1215</v>
      </c>
      <c r="D65" s="352" t="s">
        <v>894</v>
      </c>
      <c r="E65" s="517" t="s">
        <v>450</v>
      </c>
      <c r="F65" s="517" t="s">
        <v>706</v>
      </c>
      <c r="G65" s="352" t="s">
        <v>707</v>
      </c>
      <c r="H65" s="411" t="s">
        <v>1169</v>
      </c>
    </row>
    <row r="66" spans="2:8" x14ac:dyDescent="0.25">
      <c r="B66" s="409" t="s">
        <v>1166</v>
      </c>
      <c r="C66" s="412" t="s">
        <v>1216</v>
      </c>
      <c r="D66" s="352" t="s">
        <v>1025</v>
      </c>
      <c r="E66" s="517" t="s">
        <v>508</v>
      </c>
      <c r="F66" s="517" t="s">
        <v>822</v>
      </c>
      <c r="G66" s="352" t="s">
        <v>823</v>
      </c>
      <c r="H66" s="411" t="s">
        <v>1169</v>
      </c>
    </row>
    <row r="67" spans="2:8" x14ac:dyDescent="0.25">
      <c r="B67" s="409" t="s">
        <v>1166</v>
      </c>
      <c r="C67" s="412" t="s">
        <v>1217</v>
      </c>
      <c r="D67" s="352" t="s">
        <v>1025</v>
      </c>
      <c r="E67" s="517" t="s">
        <v>509</v>
      </c>
      <c r="F67" s="517" t="s">
        <v>824</v>
      </c>
      <c r="G67" s="352" t="s">
        <v>825</v>
      </c>
      <c r="H67" s="411" t="s">
        <v>1169</v>
      </c>
    </row>
    <row r="68" spans="2:8" x14ac:dyDescent="0.25">
      <c r="B68" s="409" t="s">
        <v>1166</v>
      </c>
      <c r="C68" s="412" t="s">
        <v>1218</v>
      </c>
      <c r="D68" s="352" t="s">
        <v>853</v>
      </c>
      <c r="E68" s="517" t="s">
        <v>1032</v>
      </c>
      <c r="F68" s="517" t="s">
        <v>1033</v>
      </c>
      <c r="G68" s="352" t="s">
        <v>1034</v>
      </c>
      <c r="H68" s="411" t="s">
        <v>1191</v>
      </c>
    </row>
    <row r="69" spans="2:8" x14ac:dyDescent="0.25">
      <c r="B69" s="409" t="s">
        <v>1166</v>
      </c>
      <c r="C69" s="412" t="s">
        <v>1219</v>
      </c>
      <c r="D69" s="352" t="s">
        <v>894</v>
      </c>
      <c r="E69" s="517" t="s">
        <v>491</v>
      </c>
      <c r="F69" s="517" t="s">
        <v>788</v>
      </c>
      <c r="G69" s="352" t="s">
        <v>789</v>
      </c>
      <c r="H69" s="411" t="s">
        <v>1191</v>
      </c>
    </row>
    <row r="71" spans="2:8" x14ac:dyDescent="0.25">
      <c r="B71" s="391" t="s">
        <v>1282</v>
      </c>
      <c r="C71" s="423"/>
      <c r="D71" s="423"/>
      <c r="E71" s="423"/>
    </row>
    <row r="72" spans="2:8" x14ac:dyDescent="0.25">
      <c r="B72" s="59" t="s">
        <v>277</v>
      </c>
    </row>
    <row r="73" spans="2:8" x14ac:dyDescent="0.25">
      <c r="B73" s="127" t="s">
        <v>278</v>
      </c>
    </row>
    <row r="76" spans="2:8" x14ac:dyDescent="0.25">
      <c r="B76" s="382" t="s">
        <v>1261</v>
      </c>
      <c r="C76" s="329"/>
      <c r="D76" s="329"/>
      <c r="E76" s="329"/>
      <c r="F76" s="329"/>
      <c r="G76" s="329"/>
      <c r="H76" s="330"/>
    </row>
    <row r="77" spans="2:8" x14ac:dyDescent="0.25">
      <c r="B77" s="334" t="s">
        <v>271</v>
      </c>
      <c r="C77" s="331"/>
      <c r="D77" s="332"/>
      <c r="E77" s="332"/>
      <c r="F77" s="332"/>
      <c r="G77" s="332"/>
      <c r="H77" s="333"/>
    </row>
    <row r="78" spans="2:8" x14ac:dyDescent="0.25">
      <c r="B78" s="335" t="s">
        <v>272</v>
      </c>
      <c r="C78" s="127"/>
      <c r="D78" s="131"/>
      <c r="E78" s="131"/>
      <c r="F78" s="131"/>
      <c r="G78" s="131"/>
      <c r="H78" s="336"/>
    </row>
    <row r="79" spans="2:8" ht="30" x14ac:dyDescent="0.25">
      <c r="B79" s="337" t="s">
        <v>273</v>
      </c>
      <c r="C79" s="337" t="s">
        <v>274</v>
      </c>
      <c r="D79" s="338" t="s">
        <v>275</v>
      </c>
      <c r="E79" s="337" t="s">
        <v>95</v>
      </c>
      <c r="F79" s="337" t="s">
        <v>49</v>
      </c>
      <c r="G79" s="337" t="s">
        <v>50</v>
      </c>
      <c r="H79" s="337" t="s">
        <v>276</v>
      </c>
    </row>
    <row r="80" spans="2:8" x14ac:dyDescent="0.25">
      <c r="B80" s="409" t="s">
        <v>1166</v>
      </c>
      <c r="C80" s="413" t="s">
        <v>1262</v>
      </c>
      <c r="D80" s="352" t="s">
        <v>1025</v>
      </c>
      <c r="E80" s="517" t="s">
        <v>1224</v>
      </c>
      <c r="F80" s="517" t="s">
        <v>1225</v>
      </c>
      <c r="G80" s="352" t="s">
        <v>1226</v>
      </c>
      <c r="H80" s="411" t="s">
        <v>1169</v>
      </c>
    </row>
    <row r="81" spans="1:8" x14ac:dyDescent="0.25">
      <c r="B81" s="409" t="s">
        <v>1166</v>
      </c>
      <c r="C81" s="412" t="s">
        <v>1263</v>
      </c>
      <c r="D81" s="352" t="s">
        <v>1062</v>
      </c>
      <c r="E81" s="517" t="s">
        <v>1221</v>
      </c>
      <c r="F81" s="517" t="s">
        <v>1222</v>
      </c>
      <c r="G81" s="352" t="s">
        <v>1223</v>
      </c>
      <c r="H81" s="411" t="s">
        <v>1169</v>
      </c>
    </row>
    <row r="82" spans="1:8" x14ac:dyDescent="0.25">
      <c r="B82" s="409" t="s">
        <v>1166</v>
      </c>
      <c r="C82" s="412" t="s">
        <v>1264</v>
      </c>
      <c r="D82" s="352" t="s">
        <v>1025</v>
      </c>
      <c r="E82" s="517" t="s">
        <v>455</v>
      </c>
      <c r="F82" s="517" t="s">
        <v>716</v>
      </c>
      <c r="G82" s="352" t="s">
        <v>717</v>
      </c>
      <c r="H82" s="411" t="s">
        <v>1191</v>
      </c>
    </row>
    <row r="83" spans="1:8" x14ac:dyDescent="0.25">
      <c r="B83" s="409" t="s">
        <v>1166</v>
      </c>
      <c r="C83" s="412" t="s">
        <v>1265</v>
      </c>
      <c r="D83" s="352" t="s">
        <v>1025</v>
      </c>
      <c r="E83" s="517" t="s">
        <v>486</v>
      </c>
      <c r="F83" s="517" t="s">
        <v>778</v>
      </c>
      <c r="G83" s="352" t="s">
        <v>779</v>
      </c>
      <c r="H83" s="411" t="s">
        <v>1191</v>
      </c>
    </row>
    <row r="84" spans="1:8" x14ac:dyDescent="0.25">
      <c r="B84" s="409" t="s">
        <v>1166</v>
      </c>
      <c r="C84" s="412" t="s">
        <v>1266</v>
      </c>
      <c r="D84" s="352" t="s">
        <v>1060</v>
      </c>
      <c r="E84" s="517" t="s">
        <v>448</v>
      </c>
      <c r="F84" s="517" t="s">
        <v>702</v>
      </c>
      <c r="G84" s="352" t="s">
        <v>703</v>
      </c>
      <c r="H84" s="411" t="s">
        <v>1191</v>
      </c>
    </row>
    <row r="85" spans="1:8" x14ac:dyDescent="0.25">
      <c r="B85" s="407"/>
      <c r="C85" s="408"/>
      <c r="D85" s="408"/>
      <c r="E85" s="408"/>
      <c r="F85" s="408"/>
      <c r="G85" s="408"/>
      <c r="H85" s="408"/>
    </row>
    <row r="86" spans="1:8" x14ac:dyDescent="0.25">
      <c r="B86" s="354"/>
      <c r="C86" s="345"/>
      <c r="D86" s="345"/>
      <c r="E86" s="345"/>
      <c r="F86" s="345"/>
      <c r="G86" s="345"/>
      <c r="H86" s="345"/>
    </row>
    <row r="87" spans="1:8" x14ac:dyDescent="0.25">
      <c r="B87" s="391" t="s">
        <v>1283</v>
      </c>
      <c r="C87" s="392"/>
      <c r="D87" s="392"/>
      <c r="E87" s="392"/>
      <c r="F87" s="1"/>
      <c r="G87" s="1"/>
    </row>
    <row r="88" spans="1:8" x14ac:dyDescent="0.25">
      <c r="B88" s="59" t="s">
        <v>277</v>
      </c>
      <c r="C88" s="1"/>
      <c r="D88" s="1"/>
      <c r="E88" s="1"/>
      <c r="F88" s="1"/>
      <c r="G88" s="1"/>
    </row>
    <row r="89" spans="1:8" x14ac:dyDescent="0.25">
      <c r="B89" s="127" t="s">
        <v>278</v>
      </c>
      <c r="C89" s="131"/>
      <c r="D89" s="131"/>
      <c r="E89" s="131"/>
      <c r="F89" s="131"/>
      <c r="G89" s="131"/>
    </row>
    <row r="90" spans="1:8" x14ac:dyDescent="0.25">
      <c r="A90" s="1"/>
      <c r="B90" s="1"/>
      <c r="C90" s="1"/>
      <c r="D90" s="1"/>
      <c r="E90" s="1"/>
      <c r="F90" s="1"/>
      <c r="G90" s="1"/>
    </row>
    <row r="91" spans="1:8" x14ac:dyDescent="0.25">
      <c r="A91" s="1"/>
      <c r="B91" s="1"/>
      <c r="C91" s="1"/>
      <c r="D91" s="1"/>
      <c r="E91" s="1"/>
      <c r="F91" s="1"/>
      <c r="G91" s="1"/>
    </row>
    <row r="92" spans="1:8" x14ac:dyDescent="0.25">
      <c r="A92" s="1"/>
      <c r="B92" s="11"/>
      <c r="C92" s="12"/>
      <c r="D92" s="12"/>
      <c r="E92" s="13"/>
      <c r="F92" s="1"/>
      <c r="G92" s="1"/>
    </row>
    <row r="93" spans="1:8" x14ac:dyDescent="0.25">
      <c r="A93" s="1"/>
      <c r="B93" s="426" t="str">
        <f>'G)'!B26:D26</f>
        <v>L.I.A. Héctor Alejandro González López</v>
      </c>
      <c r="C93" s="427"/>
      <c r="D93" s="427"/>
      <c r="E93" s="428"/>
      <c r="F93" s="1"/>
      <c r="G93" s="1"/>
    </row>
    <row r="94" spans="1:8" x14ac:dyDescent="0.25">
      <c r="A94" s="1"/>
      <c r="B94" s="441" t="s">
        <v>42</v>
      </c>
      <c r="C94" s="442"/>
      <c r="D94" s="442"/>
      <c r="E94" s="443"/>
    </row>
    <row r="95" spans="1:8" x14ac:dyDescent="0.25">
      <c r="A95" s="1"/>
      <c r="B95" s="14"/>
      <c r="C95" s="421"/>
      <c r="D95" s="421"/>
      <c r="E95" s="16"/>
    </row>
    <row r="96" spans="1:8" x14ac:dyDescent="0.25">
      <c r="A96" s="1"/>
      <c r="B96" s="426" t="str">
        <f>'G)'!B29:D29</f>
        <v>Unidad de Enlace PEF / CONAC</v>
      </c>
      <c r="C96" s="427"/>
      <c r="D96" s="427"/>
      <c r="E96" s="428"/>
    </row>
    <row r="97" spans="1:5" x14ac:dyDescent="0.25">
      <c r="A97" s="1"/>
      <c r="B97" s="441" t="s">
        <v>43</v>
      </c>
      <c r="C97" s="442"/>
      <c r="D97" s="442"/>
      <c r="E97" s="443"/>
    </row>
    <row r="98" spans="1:5" x14ac:dyDescent="0.25">
      <c r="A98" s="1"/>
      <c r="B98" s="14"/>
      <c r="C98" s="421"/>
      <c r="D98" s="421"/>
      <c r="E98" s="16"/>
    </row>
    <row r="99" spans="1:5" x14ac:dyDescent="0.25">
      <c r="A99" s="1"/>
      <c r="B99" s="426"/>
      <c r="C99" s="427"/>
      <c r="D99" s="427"/>
      <c r="E99" s="428"/>
    </row>
    <row r="100" spans="1:5" x14ac:dyDescent="0.25">
      <c r="A100" s="1"/>
      <c r="B100" s="441" t="s">
        <v>44</v>
      </c>
      <c r="C100" s="442"/>
      <c r="D100" s="442"/>
      <c r="E100" s="443"/>
    </row>
    <row r="101" spans="1:5" x14ac:dyDescent="0.25">
      <c r="A101" s="1"/>
      <c r="B101" s="14"/>
      <c r="C101" s="421"/>
      <c r="D101" s="421"/>
      <c r="E101" s="16"/>
    </row>
    <row r="102" spans="1:5" x14ac:dyDescent="0.25">
      <c r="A102" s="1"/>
      <c r="B102" s="444">
        <f>'G)'!B35:D35</f>
        <v>44202</v>
      </c>
      <c r="C102" s="449"/>
      <c r="D102" s="449"/>
      <c r="E102" s="450"/>
    </row>
    <row r="103" spans="1:5" x14ac:dyDescent="0.25">
      <c r="A103" s="1"/>
      <c r="B103" s="441" t="s">
        <v>45</v>
      </c>
      <c r="C103" s="442"/>
      <c r="D103" s="442"/>
      <c r="E103" s="443"/>
    </row>
    <row r="104" spans="1:5" x14ac:dyDescent="0.25">
      <c r="A104" s="1"/>
      <c r="B104" s="438"/>
      <c r="C104" s="439"/>
      <c r="D104" s="439"/>
      <c r="E104" s="440"/>
    </row>
  </sheetData>
  <mergeCells count="9">
    <mergeCell ref="B103:E103"/>
    <mergeCell ref="B104:E104"/>
    <mergeCell ref="B93:E93"/>
    <mergeCell ref="B94:E94"/>
    <mergeCell ref="B96:E96"/>
    <mergeCell ref="B97:E97"/>
    <mergeCell ref="B99:E99"/>
    <mergeCell ref="B100:E100"/>
    <mergeCell ref="B102:E102"/>
  </mergeCells>
  <printOptions horizontalCentered="1"/>
  <pageMargins left="0.23622047244094491" right="0.62992125984251968" top="0.74803149606299213" bottom="0.74803149606299213" header="0.31496062992125984" footer="0.31496062992125984"/>
  <pageSetup scale="73" fitToHeight="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A32" sqref="A3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340" t="s">
        <v>279</v>
      </c>
    </row>
    <row r="5" spans="2:8" x14ac:dyDescent="0.25">
      <c r="B5" t="s">
        <v>280</v>
      </c>
    </row>
    <row r="6" spans="2:8" x14ac:dyDescent="0.25">
      <c r="B6" t="s">
        <v>281</v>
      </c>
    </row>
    <row r="10" spans="2:8" x14ac:dyDescent="0.25">
      <c r="H10" s="340" t="s">
        <v>282</v>
      </c>
    </row>
    <row r="11" spans="2:8" x14ac:dyDescent="0.25">
      <c r="B11" s="340" t="s">
        <v>283</v>
      </c>
      <c r="H11" t="s">
        <v>284</v>
      </c>
    </row>
    <row r="12" spans="2:8" x14ac:dyDescent="0.25">
      <c r="B12" t="s">
        <v>336</v>
      </c>
      <c r="H12" t="s">
        <v>285</v>
      </c>
    </row>
    <row r="13" spans="2:8" x14ac:dyDescent="0.25">
      <c r="B13" t="s">
        <v>337</v>
      </c>
      <c r="H13" t="s">
        <v>286</v>
      </c>
    </row>
    <row r="14" spans="2:8" x14ac:dyDescent="0.25">
      <c r="B14" t="s">
        <v>338</v>
      </c>
      <c r="H14" t="s">
        <v>287</v>
      </c>
    </row>
    <row r="15" spans="2:8" x14ac:dyDescent="0.25">
      <c r="B15" t="s">
        <v>339</v>
      </c>
      <c r="H15" t="s">
        <v>288</v>
      </c>
    </row>
    <row r="16" spans="2:8" x14ac:dyDescent="0.25">
      <c r="D16" s="340" t="s">
        <v>289</v>
      </c>
      <c r="H16" t="s">
        <v>290</v>
      </c>
    </row>
    <row r="17" spans="4:8" x14ac:dyDescent="0.25">
      <c r="D17">
        <v>2013</v>
      </c>
      <c r="H17" t="s">
        <v>291</v>
      </c>
    </row>
    <row r="18" spans="4:8" x14ac:dyDescent="0.25">
      <c r="D18">
        <v>2014</v>
      </c>
      <c r="H18" t="s">
        <v>292</v>
      </c>
    </row>
    <row r="19" spans="4:8" x14ac:dyDescent="0.25">
      <c r="D19">
        <v>2015</v>
      </c>
      <c r="H19" t="s">
        <v>293</v>
      </c>
    </row>
    <row r="20" spans="4:8" x14ac:dyDescent="0.25">
      <c r="D20">
        <v>2016</v>
      </c>
      <c r="H20" t="s">
        <v>294</v>
      </c>
    </row>
    <row r="21" spans="4:8" x14ac:dyDescent="0.25">
      <c r="D21">
        <v>2017</v>
      </c>
      <c r="H21" t="s">
        <v>295</v>
      </c>
    </row>
    <row r="22" spans="4:8" x14ac:dyDescent="0.25">
      <c r="D22">
        <v>2018</v>
      </c>
      <c r="H22" t="s">
        <v>296</v>
      </c>
    </row>
    <row r="23" spans="4:8" x14ac:dyDescent="0.25">
      <c r="H23" t="s">
        <v>297</v>
      </c>
    </row>
    <row r="24" spans="4:8" x14ac:dyDescent="0.25">
      <c r="H24" t="s">
        <v>298</v>
      </c>
    </row>
    <row r="25" spans="4:8" x14ac:dyDescent="0.25">
      <c r="H25" t="s">
        <v>299</v>
      </c>
    </row>
    <row r="26" spans="4:8" x14ac:dyDescent="0.25">
      <c r="H26" t="s">
        <v>300</v>
      </c>
    </row>
    <row r="27" spans="4:8" x14ac:dyDescent="0.25">
      <c r="H27" t="s">
        <v>301</v>
      </c>
    </row>
    <row r="28" spans="4:8" x14ac:dyDescent="0.25">
      <c r="H28" t="s">
        <v>302</v>
      </c>
    </row>
    <row r="29" spans="4:8" x14ac:dyDescent="0.25">
      <c r="H29" t="s">
        <v>303</v>
      </c>
    </row>
    <row r="30" spans="4:8" x14ac:dyDescent="0.25">
      <c r="H30" t="s">
        <v>304</v>
      </c>
    </row>
    <row r="31" spans="4:8" x14ac:dyDescent="0.25">
      <c r="H31" t="s">
        <v>305</v>
      </c>
    </row>
    <row r="32" spans="4:8" x14ac:dyDescent="0.25">
      <c r="H32" t="s">
        <v>306</v>
      </c>
    </row>
    <row r="33" spans="8:8" x14ac:dyDescent="0.25">
      <c r="H33" t="s">
        <v>307</v>
      </c>
    </row>
    <row r="34" spans="8:8" x14ac:dyDescent="0.25">
      <c r="H34" t="s">
        <v>308</v>
      </c>
    </row>
    <row r="35" spans="8:8" x14ac:dyDescent="0.25">
      <c r="H35" t="s">
        <v>309</v>
      </c>
    </row>
    <row r="36" spans="8:8" x14ac:dyDescent="0.25">
      <c r="H36" t="s">
        <v>310</v>
      </c>
    </row>
    <row r="37" spans="8:8" x14ac:dyDescent="0.25">
      <c r="H37" t="s">
        <v>311</v>
      </c>
    </row>
    <row r="38" spans="8:8" x14ac:dyDescent="0.25">
      <c r="H38" t="s">
        <v>312</v>
      </c>
    </row>
    <row r="39" spans="8:8" x14ac:dyDescent="0.25">
      <c r="H39" t="s">
        <v>313</v>
      </c>
    </row>
    <row r="40" spans="8:8" x14ac:dyDescent="0.25">
      <c r="H40" t="s">
        <v>314</v>
      </c>
    </row>
    <row r="41" spans="8:8" x14ac:dyDescent="0.25">
      <c r="H41" t="s">
        <v>315</v>
      </c>
    </row>
    <row r="42" spans="8:8" x14ac:dyDescent="0.25">
      <c r="H42" t="s">
        <v>316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6:Y39"/>
  <sheetViews>
    <sheetView showGridLines="0" zoomScaleNormal="100" zoomScalePageLayoutView="80" workbookViewId="0">
      <selection activeCell="B34" sqref="B34:D34"/>
    </sheetView>
  </sheetViews>
  <sheetFormatPr baseColWidth="10" defaultColWidth="3.5703125" defaultRowHeight="15" x14ac:dyDescent="0.25"/>
  <cols>
    <col min="1" max="1" width="3.5703125" style="36" customWidth="1"/>
    <col min="2" max="2" width="16.5703125" style="36" customWidth="1"/>
    <col min="3" max="3" width="17.42578125" style="36" customWidth="1"/>
    <col min="4" max="4" width="23.7109375" style="36" bestFit="1" customWidth="1"/>
    <col min="5" max="5" width="44.7109375" style="36" customWidth="1"/>
    <col min="6" max="6" width="33.42578125" style="36" bestFit="1" customWidth="1"/>
    <col min="7" max="7" width="12.140625" style="36" bestFit="1" customWidth="1"/>
    <col min="8" max="8" width="9.5703125" style="36" customWidth="1"/>
    <col min="9" max="10" width="7.7109375" style="36" customWidth="1"/>
    <col min="11" max="11" width="9.7109375" style="36" customWidth="1"/>
    <col min="12" max="12" width="8.5703125" style="36" customWidth="1"/>
    <col min="13" max="13" width="11.5703125" style="36" customWidth="1"/>
    <col min="14" max="15" width="13.140625" style="36" bestFit="1" customWidth="1"/>
    <col min="16" max="16" width="19.140625" style="36" customWidth="1"/>
    <col min="17" max="17" width="18.85546875" style="36" customWidth="1"/>
    <col min="18" max="20" width="13.140625" style="36" bestFit="1" customWidth="1"/>
    <col min="21" max="21" width="44.85546875" style="36" customWidth="1"/>
    <col min="22" max="22" width="8.85546875" style="36" customWidth="1"/>
    <col min="23" max="23" width="30.5703125" style="36" customWidth="1"/>
    <col min="24" max="24" width="23.85546875" style="36" customWidth="1"/>
    <col min="25" max="25" width="7.5703125" style="36" customWidth="1"/>
    <col min="26" max="255" width="11.42578125" style="36" customWidth="1"/>
    <col min="256" max="16384" width="3.5703125" style="36"/>
  </cols>
  <sheetData>
    <row r="6" spans="2:25" s="17" customFormat="1" x14ac:dyDescent="0.25"/>
    <row r="7" spans="2:25" s="21" customFormat="1" ht="18.75" x14ac:dyDescent="0.3">
      <c r="B7" s="18" t="s">
        <v>46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20"/>
    </row>
    <row r="8" spans="2:25" s="21" customFormat="1" ht="18.75" x14ac:dyDescent="0.3">
      <c r="B8" s="364" t="s">
        <v>280</v>
      </c>
      <c r="C8" s="365"/>
      <c r="D8" s="365"/>
      <c r="E8" s="365"/>
      <c r="F8" s="365"/>
      <c r="G8" s="365"/>
      <c r="H8" s="365"/>
      <c r="I8" s="22"/>
      <c r="J8" s="23"/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5"/>
      <c r="X8" s="366" t="str">
        <f>'Caratula Resumen'!D18</f>
        <v>4° Trimestre</v>
      </c>
      <c r="Y8" s="26"/>
    </row>
    <row r="9" spans="2:25" s="17" customFormat="1" x14ac:dyDescent="0.2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9"/>
    </row>
    <row r="10" spans="2:25" s="17" customFormat="1" ht="21" x14ac:dyDescent="0.35">
      <c r="B10" s="30"/>
      <c r="C10" s="31"/>
      <c r="D10" s="31"/>
      <c r="E10" s="31"/>
      <c r="F10" s="31"/>
      <c r="G10" s="31"/>
      <c r="H10" s="31"/>
      <c r="I10" s="31"/>
      <c r="J10" s="31"/>
      <c r="K10" s="30"/>
      <c r="L10" s="30"/>
    </row>
    <row r="11" spans="2:25" s="32" customFormat="1" ht="12.75" x14ac:dyDescent="0.2">
      <c r="B11" s="452" t="s">
        <v>47</v>
      </c>
      <c r="C11" s="452" t="s">
        <v>48</v>
      </c>
      <c r="D11" s="452" t="s">
        <v>49</v>
      </c>
      <c r="E11" s="452" t="s">
        <v>50</v>
      </c>
      <c r="F11" s="452" t="s">
        <v>51</v>
      </c>
      <c r="G11" s="453" t="s">
        <v>52</v>
      </c>
      <c r="H11" s="453"/>
      <c r="I11" s="453"/>
      <c r="J11" s="453"/>
      <c r="K11" s="453"/>
      <c r="L11" s="453"/>
      <c r="M11" s="453"/>
      <c r="N11" s="452" t="s">
        <v>53</v>
      </c>
      <c r="O11" s="452"/>
      <c r="P11" s="452" t="s">
        <v>54</v>
      </c>
      <c r="Q11" s="452" t="s">
        <v>55</v>
      </c>
      <c r="R11" s="452" t="s">
        <v>56</v>
      </c>
      <c r="S11" s="452" t="s">
        <v>57</v>
      </c>
      <c r="T11" s="452"/>
      <c r="U11" s="452" t="s">
        <v>58</v>
      </c>
      <c r="V11" s="452" t="s">
        <v>59</v>
      </c>
      <c r="W11" s="452" t="s">
        <v>60</v>
      </c>
      <c r="X11" s="452" t="s">
        <v>61</v>
      </c>
      <c r="Y11" s="452" t="s">
        <v>62</v>
      </c>
    </row>
    <row r="12" spans="2:25" s="32" customFormat="1" ht="38.25" x14ac:dyDescent="0.2">
      <c r="B12" s="452"/>
      <c r="C12" s="452"/>
      <c r="D12" s="452"/>
      <c r="E12" s="452"/>
      <c r="F12" s="452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52"/>
      <c r="Q12" s="452"/>
      <c r="R12" s="452"/>
      <c r="S12" s="33" t="s">
        <v>72</v>
      </c>
      <c r="T12" s="33" t="s">
        <v>73</v>
      </c>
      <c r="U12" s="452"/>
      <c r="V12" s="452"/>
      <c r="W12" s="452"/>
      <c r="X12" s="452"/>
      <c r="Y12" s="452"/>
    </row>
    <row r="13" spans="2:25" s="17" customFormat="1" x14ac:dyDescent="0.25"/>
    <row r="14" spans="2:25" ht="63.75" hidden="1" x14ac:dyDescent="0.25">
      <c r="B14" s="35" t="s">
        <v>47</v>
      </c>
      <c r="C14" s="35" t="s">
        <v>48</v>
      </c>
      <c r="D14" s="35" t="s">
        <v>49</v>
      </c>
      <c r="E14" s="35" t="s">
        <v>50</v>
      </c>
      <c r="F14" s="35" t="s">
        <v>51</v>
      </c>
      <c r="G14" s="33" t="s">
        <v>63</v>
      </c>
      <c r="H14" s="33" t="s">
        <v>64</v>
      </c>
      <c r="I14" s="33" t="s">
        <v>65</v>
      </c>
      <c r="J14" s="33" t="s">
        <v>66</v>
      </c>
      <c r="K14" s="33" t="s">
        <v>67</v>
      </c>
      <c r="L14" s="33" t="s">
        <v>68</v>
      </c>
      <c r="M14" s="33" t="s">
        <v>69</v>
      </c>
      <c r="N14" s="33" t="s">
        <v>74</v>
      </c>
      <c r="O14" s="33" t="s">
        <v>75</v>
      </c>
      <c r="P14" s="35" t="s">
        <v>54</v>
      </c>
      <c r="Q14" s="35" t="s">
        <v>55</v>
      </c>
      <c r="R14" s="35" t="s">
        <v>56</v>
      </c>
      <c r="S14" s="33" t="s">
        <v>72</v>
      </c>
      <c r="T14" s="33" t="s">
        <v>73</v>
      </c>
      <c r="U14" s="35" t="s">
        <v>58</v>
      </c>
      <c r="V14" s="35" t="s">
        <v>59</v>
      </c>
      <c r="W14" s="35" t="s">
        <v>60</v>
      </c>
      <c r="X14" s="35" t="s">
        <v>61</v>
      </c>
      <c r="Y14" s="35" t="s">
        <v>62</v>
      </c>
    </row>
    <row r="15" spans="2:25" x14ac:dyDescent="0.25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2:25" x14ac:dyDescent="0.25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2:25" x14ac:dyDescent="0.25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2:25" x14ac:dyDescent="0.25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2:25" x14ac:dyDescent="0.25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2:25" x14ac:dyDescent="0.25">
      <c r="B20" s="37" t="s">
        <v>76</v>
      </c>
      <c r="C20" s="38">
        <f>COUNTA(Tabla1[R.F.C.])</f>
        <v>0</v>
      </c>
      <c r="D20" s="39"/>
      <c r="E20" s="39"/>
      <c r="F20" s="39"/>
      <c r="G20" s="39"/>
      <c r="H20" s="39"/>
      <c r="I20" s="40"/>
      <c r="J20" s="39"/>
      <c r="K20" s="39" t="s">
        <v>77</v>
      </c>
      <c r="L20" s="40"/>
      <c r="M20" s="41">
        <v>0</v>
      </c>
      <c r="N20" s="454" t="s">
        <v>8</v>
      </c>
      <c r="O20" s="454"/>
      <c r="P20" s="42">
        <v>0</v>
      </c>
      <c r="Q20" s="43"/>
      <c r="R20" s="43"/>
      <c r="S20" s="43"/>
      <c r="T20" s="43"/>
      <c r="U20" s="43"/>
      <c r="V20" s="43"/>
      <c r="W20" s="43"/>
      <c r="X20" s="43"/>
      <c r="Y20" s="44"/>
    </row>
    <row r="21" spans="2:25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7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9"/>
    </row>
    <row r="22" spans="2:25" x14ac:dyDescent="0.25">
      <c r="B22" s="45"/>
      <c r="C22" s="46"/>
      <c r="D22" s="46"/>
      <c r="E22" s="46"/>
      <c r="F22" s="46"/>
      <c r="G22" s="46"/>
      <c r="H22" s="46"/>
      <c r="I22" s="46"/>
      <c r="J22" s="46"/>
      <c r="K22" s="47"/>
      <c r="L22" s="48"/>
      <c r="M22" s="451" t="s">
        <v>9</v>
      </c>
      <c r="N22" s="451"/>
      <c r="O22" s="451"/>
      <c r="P22" s="48"/>
      <c r="Q22" s="42">
        <v>0</v>
      </c>
      <c r="R22" s="48"/>
      <c r="S22" s="48"/>
      <c r="T22" s="48"/>
      <c r="U22" s="48"/>
      <c r="V22" s="48"/>
      <c r="W22" s="48"/>
      <c r="X22" s="48"/>
      <c r="Y22" s="49"/>
    </row>
    <row r="23" spans="2:25" x14ac:dyDescent="0.25">
      <c r="B23" s="50"/>
      <c r="C23" s="51"/>
      <c r="D23" s="51"/>
      <c r="E23" s="52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 t="s">
        <v>78</v>
      </c>
      <c r="X23" s="51"/>
      <c r="Y23" s="53"/>
    </row>
    <row r="24" spans="2:25" x14ac:dyDescent="0.25">
      <c r="B24" s="54" t="s">
        <v>79</v>
      </c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2:25" x14ac:dyDescent="0.25">
      <c r="B25" s="54" t="s">
        <v>80</v>
      </c>
      <c r="C25" s="55"/>
      <c r="D25" s="55"/>
      <c r="E25" s="56"/>
      <c r="F25" s="47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</row>
    <row r="26" spans="2:25" x14ac:dyDescent="0.25">
      <c r="B26" s="55"/>
      <c r="C26" s="55"/>
      <c r="D26" s="55"/>
      <c r="E26" s="55"/>
      <c r="F26" s="57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</row>
    <row r="27" spans="2:25" x14ac:dyDescent="0.25">
      <c r="B27" s="11"/>
      <c r="C27" s="12"/>
      <c r="D27" s="13"/>
      <c r="E27" s="386"/>
    </row>
    <row r="28" spans="2:25" x14ac:dyDescent="0.25">
      <c r="B28" s="426" t="str">
        <f>'Caratula Resumen'!B46:E46</f>
        <v>L.I.A. Héctor Alejandro González López</v>
      </c>
      <c r="C28" s="427"/>
      <c r="D28" s="428"/>
      <c r="E28" s="387"/>
    </row>
    <row r="29" spans="2:25" x14ac:dyDescent="0.25">
      <c r="B29" s="441" t="s">
        <v>42</v>
      </c>
      <c r="C29" s="442"/>
      <c r="D29" s="443"/>
      <c r="E29" s="388"/>
    </row>
    <row r="30" spans="2:25" x14ac:dyDescent="0.25">
      <c r="B30" s="14"/>
      <c r="C30" s="362"/>
      <c r="D30" s="16"/>
      <c r="E30" s="362"/>
    </row>
    <row r="31" spans="2:25" x14ac:dyDescent="0.25">
      <c r="B31" s="426" t="str">
        <f>'Caratula Resumen'!B49:E49</f>
        <v>Unidad de Enlace PEF / CONAC</v>
      </c>
      <c r="C31" s="427"/>
      <c r="D31" s="428"/>
      <c r="E31" s="387"/>
    </row>
    <row r="32" spans="2:25" x14ac:dyDescent="0.25">
      <c r="B32" s="441" t="s">
        <v>43</v>
      </c>
      <c r="C32" s="442"/>
      <c r="D32" s="443"/>
      <c r="E32" s="388"/>
    </row>
    <row r="33" spans="2:5" x14ac:dyDescent="0.25">
      <c r="B33" s="14"/>
      <c r="C33" s="362"/>
      <c r="D33" s="16"/>
      <c r="E33" s="362"/>
    </row>
    <row r="34" spans="2:5" x14ac:dyDescent="0.25">
      <c r="B34" s="426"/>
      <c r="C34" s="427"/>
      <c r="D34" s="428"/>
      <c r="E34" s="387"/>
    </row>
    <row r="35" spans="2:5" x14ac:dyDescent="0.25">
      <c r="B35" s="441" t="s">
        <v>44</v>
      </c>
      <c r="C35" s="442"/>
      <c r="D35" s="443"/>
      <c r="E35" s="388"/>
    </row>
    <row r="36" spans="2:5" x14ac:dyDescent="0.25">
      <c r="B36" s="14"/>
      <c r="C36" s="362"/>
      <c r="D36" s="16"/>
      <c r="E36" s="362"/>
    </row>
    <row r="37" spans="2:5" x14ac:dyDescent="0.25">
      <c r="B37" s="444">
        <f>'Caratula Resumen'!B55:E55</f>
        <v>44202</v>
      </c>
      <c r="C37" s="449"/>
      <c r="D37" s="450"/>
      <c r="E37" s="389"/>
    </row>
    <row r="38" spans="2:5" x14ac:dyDescent="0.25">
      <c r="B38" s="441" t="s">
        <v>45</v>
      </c>
      <c r="C38" s="442"/>
      <c r="D38" s="443"/>
      <c r="E38" s="388"/>
    </row>
    <row r="39" spans="2:5" x14ac:dyDescent="0.25">
      <c r="B39" s="383"/>
      <c r="C39" s="384"/>
      <c r="D39" s="385"/>
      <c r="E39" s="388"/>
    </row>
  </sheetData>
  <mergeCells count="26">
    <mergeCell ref="V11:V12"/>
    <mergeCell ref="W11:W12"/>
    <mergeCell ref="X11:X12"/>
    <mergeCell ref="F11:F12"/>
    <mergeCell ref="Y11:Y12"/>
    <mergeCell ref="S11:T11"/>
    <mergeCell ref="U11:U12"/>
    <mergeCell ref="R11:R12"/>
    <mergeCell ref="M22:O22"/>
    <mergeCell ref="N11:O11"/>
    <mergeCell ref="P11:P12"/>
    <mergeCell ref="Q11:Q12"/>
    <mergeCell ref="B28:D28"/>
    <mergeCell ref="B11:B12"/>
    <mergeCell ref="C11:C12"/>
    <mergeCell ref="D11:D12"/>
    <mergeCell ref="E11:E12"/>
    <mergeCell ref="G11:M11"/>
    <mergeCell ref="N20:O20"/>
    <mergeCell ref="B29:D29"/>
    <mergeCell ref="B32:D32"/>
    <mergeCell ref="B35:D35"/>
    <mergeCell ref="B38:D38"/>
    <mergeCell ref="B31:D31"/>
    <mergeCell ref="B34:D34"/>
    <mergeCell ref="B37:D37"/>
  </mergeCells>
  <dataValidations disablePrompts="1" count="1">
    <dataValidation allowBlank="1" showInputMessage="1" showErrorMessage="1" sqref="W8" xr:uid="{00000000-0002-0000-0100-000000000000}"/>
  </dataValidations>
  <pageMargins left="0.23622047244094491" right="0.43307086614173229" top="0.74803149606299213" bottom="1.0236220472440944" header="0.31496062992125984" footer="0.31496062992125984"/>
  <pageSetup scale="31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38"/>
  <sheetViews>
    <sheetView showGridLines="0" topLeftCell="A16" zoomScaleNormal="100" workbookViewId="0">
      <selection activeCell="C15" sqref="C15:D18"/>
    </sheetView>
  </sheetViews>
  <sheetFormatPr baseColWidth="10" defaultColWidth="11.42578125" defaultRowHeight="14.25" x14ac:dyDescent="0.2"/>
  <cols>
    <col min="1" max="1" width="3.5703125" style="61" customWidth="1"/>
    <col min="2" max="2" width="16.5703125" style="61" customWidth="1"/>
    <col min="3" max="3" width="17.7109375" style="61" customWidth="1"/>
    <col min="4" max="4" width="23.85546875" style="61" customWidth="1"/>
    <col min="5" max="5" width="43" style="61" customWidth="1"/>
    <col min="6" max="6" width="37" style="61" bestFit="1" customWidth="1"/>
    <col min="7" max="7" width="15.7109375" style="61" bestFit="1" customWidth="1"/>
    <col min="8" max="8" width="6.7109375" style="61" customWidth="1"/>
    <col min="9" max="9" width="6.85546875" style="61" customWidth="1"/>
    <col min="10" max="10" width="6.7109375" style="61" customWidth="1"/>
    <col min="11" max="11" width="8.7109375" style="61" customWidth="1"/>
    <col min="12" max="13" width="8.85546875" style="61" customWidth="1"/>
    <col min="14" max="15" width="11.28515625" style="61" customWidth="1"/>
    <col min="16" max="17" width="25.85546875" style="61" customWidth="1"/>
    <col min="18" max="18" width="13.140625" style="61" bestFit="1" customWidth="1"/>
    <col min="19" max="19" width="5.5703125" style="61" customWidth="1"/>
    <col min="20" max="20" width="24.140625" style="61" customWidth="1"/>
    <col min="21" max="21" width="35" style="61" customWidth="1"/>
    <col min="22" max="248" width="11.42578125" style="61" customWidth="1"/>
    <col min="249" max="249" width="3.5703125" style="61" customWidth="1"/>
    <col min="250" max="250" width="4.5703125" style="61" customWidth="1"/>
    <col min="251" max="252" width="16.5703125" style="61" customWidth="1"/>
    <col min="253" max="253" width="34.42578125" style="61" customWidth="1"/>
    <col min="254" max="16384" width="11.42578125" style="61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65" customFormat="1" ht="18.75" x14ac:dyDescent="0.3">
      <c r="B7" s="62" t="s">
        <v>81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4"/>
    </row>
    <row r="8" spans="2:21" s="65" customFormat="1" ht="18.75" x14ac:dyDescent="0.3">
      <c r="B8" s="458" t="s">
        <v>280</v>
      </c>
      <c r="C8" s="459"/>
      <c r="D8" s="459"/>
      <c r="E8" s="459"/>
      <c r="F8" s="459"/>
      <c r="G8" s="459"/>
      <c r="H8" s="23"/>
      <c r="I8" s="23"/>
      <c r="J8" s="66"/>
      <c r="K8" s="66"/>
      <c r="L8" s="66"/>
      <c r="M8" s="66"/>
      <c r="N8" s="66"/>
      <c r="O8" s="66"/>
      <c r="P8" s="66"/>
      <c r="Q8" s="66"/>
      <c r="R8" s="66"/>
      <c r="S8" s="66"/>
      <c r="T8" s="67"/>
      <c r="U8" s="367" t="s">
        <v>1220</v>
      </c>
    </row>
    <row r="9" spans="2:21" s="36" customFormat="1" ht="15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70"/>
    </row>
    <row r="10" spans="2:21" ht="20.25" x14ac:dyDescent="0.3">
      <c r="B10" s="71"/>
      <c r="C10" s="71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3"/>
      <c r="O10" s="73"/>
      <c r="P10" s="73"/>
    </row>
    <row r="11" spans="2:21" s="75" customFormat="1" ht="12.75" x14ac:dyDescent="0.2">
      <c r="B11" s="452" t="s">
        <v>47</v>
      </c>
      <c r="C11" s="457" t="s">
        <v>48</v>
      </c>
      <c r="D11" s="457" t="s">
        <v>49</v>
      </c>
      <c r="E11" s="457" t="s">
        <v>82</v>
      </c>
      <c r="F11" s="452" t="s">
        <v>51</v>
      </c>
      <c r="G11" s="460" t="s">
        <v>52</v>
      </c>
      <c r="H11" s="460"/>
      <c r="I11" s="460"/>
      <c r="J11" s="460"/>
      <c r="K11" s="460"/>
      <c r="L11" s="460"/>
      <c r="M11" s="460"/>
      <c r="N11" s="457" t="s">
        <v>83</v>
      </c>
      <c r="O11" s="457"/>
      <c r="P11" s="457" t="s">
        <v>84</v>
      </c>
      <c r="Q11" s="457" t="s">
        <v>85</v>
      </c>
      <c r="R11" s="452" t="s">
        <v>56</v>
      </c>
      <c r="S11" s="455" t="s">
        <v>86</v>
      </c>
      <c r="T11" s="456"/>
      <c r="U11" s="457" t="s">
        <v>87</v>
      </c>
    </row>
    <row r="12" spans="2:21" s="75" customFormat="1" ht="38.25" x14ac:dyDescent="0.2">
      <c r="B12" s="452"/>
      <c r="C12" s="457"/>
      <c r="D12" s="457"/>
      <c r="E12" s="457"/>
      <c r="F12" s="452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57"/>
      <c r="Q12" s="457"/>
      <c r="R12" s="452"/>
      <c r="S12" s="33" t="s">
        <v>72</v>
      </c>
      <c r="T12" s="76" t="s">
        <v>88</v>
      </c>
      <c r="U12" s="457"/>
    </row>
    <row r="13" spans="2:21" s="78" customFormat="1" ht="12.75" x14ac:dyDescent="0.2">
      <c r="B13" s="77"/>
      <c r="C13" s="77"/>
      <c r="D13" s="77"/>
      <c r="E13" s="77"/>
      <c r="G13" s="77"/>
      <c r="H13" s="77"/>
      <c r="I13" s="77"/>
      <c r="J13" s="77"/>
      <c r="K13" s="77"/>
      <c r="L13" s="77"/>
      <c r="M13" s="77"/>
      <c r="R13" s="77"/>
      <c r="S13" s="79"/>
    </row>
    <row r="14" spans="2:21" s="36" customFormat="1" ht="38.25" hidden="1" x14ac:dyDescent="0.25">
      <c r="B14" s="80" t="s">
        <v>47</v>
      </c>
      <c r="C14" s="80" t="s">
        <v>48</v>
      </c>
      <c r="D14" s="80" t="s">
        <v>49</v>
      </c>
      <c r="E14" s="80" t="s">
        <v>82</v>
      </c>
      <c r="F14" s="80" t="s">
        <v>51</v>
      </c>
      <c r="G14" s="58" t="s">
        <v>63</v>
      </c>
      <c r="H14" s="58" t="s">
        <v>64</v>
      </c>
      <c r="I14" s="58" t="s">
        <v>65</v>
      </c>
      <c r="J14" s="58" t="s">
        <v>66</v>
      </c>
      <c r="K14" s="58" t="s">
        <v>67</v>
      </c>
      <c r="L14" s="58" t="s">
        <v>68</v>
      </c>
      <c r="M14" s="58" t="s">
        <v>69</v>
      </c>
      <c r="N14" s="58" t="s">
        <v>89</v>
      </c>
      <c r="O14" s="58" t="s">
        <v>90</v>
      </c>
      <c r="P14" s="80" t="s">
        <v>84</v>
      </c>
      <c r="Q14" s="80" t="s">
        <v>85</v>
      </c>
      <c r="R14" s="80" t="s">
        <v>56</v>
      </c>
      <c r="S14" s="58" t="s">
        <v>91</v>
      </c>
      <c r="T14" s="58" t="s">
        <v>92</v>
      </c>
      <c r="U14" s="80" t="s">
        <v>87</v>
      </c>
    </row>
    <row r="15" spans="2:21" s="36" customFormat="1" ht="15" x14ac:dyDescent="0.25">
      <c r="B15" s="417" t="s">
        <v>351</v>
      </c>
      <c r="C15" s="513" t="s">
        <v>421</v>
      </c>
      <c r="D15" s="513" t="s">
        <v>648</v>
      </c>
      <c r="E15" s="415" t="s">
        <v>649</v>
      </c>
      <c r="F15" s="415" t="s">
        <v>1267</v>
      </c>
      <c r="G15" s="416"/>
      <c r="H15" s="415" t="s">
        <v>836</v>
      </c>
      <c r="I15" s="415" t="s">
        <v>837</v>
      </c>
      <c r="J15" s="415" t="s">
        <v>838</v>
      </c>
      <c r="K15" s="415" t="s">
        <v>1176</v>
      </c>
      <c r="L15" s="415" t="s">
        <v>1027</v>
      </c>
      <c r="M15" s="415" t="s">
        <v>932</v>
      </c>
      <c r="N15" s="415" t="s">
        <v>1268</v>
      </c>
      <c r="O15" s="418">
        <v>20201231</v>
      </c>
      <c r="P15" s="414">
        <v>37540.67</v>
      </c>
      <c r="Q15" s="414">
        <v>91551.5</v>
      </c>
      <c r="R15" s="419" t="s">
        <v>827</v>
      </c>
      <c r="S15" s="420">
        <v>26</v>
      </c>
      <c r="T15" s="420" t="s">
        <v>1274</v>
      </c>
      <c r="U15" s="419" t="s">
        <v>1275</v>
      </c>
    </row>
    <row r="16" spans="2:21" s="36" customFormat="1" ht="15" x14ac:dyDescent="0.25">
      <c r="B16" s="417" t="s">
        <v>351</v>
      </c>
      <c r="C16" s="513" t="s">
        <v>398</v>
      </c>
      <c r="D16" s="513" t="s">
        <v>602</v>
      </c>
      <c r="E16" s="415" t="s">
        <v>603</v>
      </c>
      <c r="F16" s="415" t="s">
        <v>1269</v>
      </c>
      <c r="G16" s="416"/>
      <c r="H16" s="415" t="s">
        <v>836</v>
      </c>
      <c r="I16" s="415" t="s">
        <v>837</v>
      </c>
      <c r="J16" s="415" t="s">
        <v>838</v>
      </c>
      <c r="K16" s="415" t="s">
        <v>1176</v>
      </c>
      <c r="L16" s="415" t="s">
        <v>1027</v>
      </c>
      <c r="M16" s="415" t="s">
        <v>909</v>
      </c>
      <c r="N16" s="415" t="s">
        <v>1270</v>
      </c>
      <c r="O16" s="418">
        <v>20201231</v>
      </c>
      <c r="P16" s="414">
        <v>42784.61</v>
      </c>
      <c r="Q16" s="414">
        <v>86733.67</v>
      </c>
      <c r="R16" s="419" t="s">
        <v>826</v>
      </c>
      <c r="S16" s="420">
        <v>26</v>
      </c>
      <c r="T16" s="420" t="s">
        <v>1274</v>
      </c>
      <c r="U16" s="419" t="s">
        <v>1275</v>
      </c>
    </row>
    <row r="17" spans="2:21" s="36" customFormat="1" ht="15" x14ac:dyDescent="0.25">
      <c r="B17" s="417" t="s">
        <v>351</v>
      </c>
      <c r="C17" s="513" t="s">
        <v>384</v>
      </c>
      <c r="D17" s="513" t="s">
        <v>574</v>
      </c>
      <c r="E17" s="415" t="s">
        <v>575</v>
      </c>
      <c r="F17" s="415" t="s">
        <v>1271</v>
      </c>
      <c r="G17" s="416"/>
      <c r="H17" s="415" t="s">
        <v>836</v>
      </c>
      <c r="I17" s="415" t="s">
        <v>837</v>
      </c>
      <c r="J17" s="415" t="s">
        <v>838</v>
      </c>
      <c r="K17" s="415" t="s">
        <v>847</v>
      </c>
      <c r="L17" s="415" t="s">
        <v>1027</v>
      </c>
      <c r="M17" s="415" t="s">
        <v>987</v>
      </c>
      <c r="N17" s="415" t="s">
        <v>1272</v>
      </c>
      <c r="O17" s="418">
        <v>20201231</v>
      </c>
      <c r="P17" s="414">
        <v>56134.63</v>
      </c>
      <c r="Q17" s="414">
        <v>6395.13</v>
      </c>
      <c r="R17" s="81" t="s">
        <v>826</v>
      </c>
      <c r="S17" s="85">
        <v>26</v>
      </c>
      <c r="T17" s="86" t="s">
        <v>1274</v>
      </c>
      <c r="U17" s="82" t="s">
        <v>1275</v>
      </c>
    </row>
    <row r="18" spans="2:21" s="36" customFormat="1" ht="15" x14ac:dyDescent="0.25">
      <c r="B18" s="417" t="s">
        <v>351</v>
      </c>
      <c r="C18" s="513" t="s">
        <v>401</v>
      </c>
      <c r="D18" s="513" t="s">
        <v>608</v>
      </c>
      <c r="E18" s="415" t="s">
        <v>609</v>
      </c>
      <c r="F18" s="415" t="s">
        <v>1273</v>
      </c>
      <c r="G18" s="416"/>
      <c r="H18" s="415" t="s">
        <v>836</v>
      </c>
      <c r="I18" s="415" t="s">
        <v>837</v>
      </c>
      <c r="J18" s="415" t="s">
        <v>838</v>
      </c>
      <c r="K18" s="415" t="s">
        <v>1176</v>
      </c>
      <c r="L18" s="415" t="s">
        <v>1027</v>
      </c>
      <c r="M18" s="415" t="s">
        <v>912</v>
      </c>
      <c r="N18" s="415" t="s">
        <v>1270</v>
      </c>
      <c r="O18" s="418">
        <v>20201231</v>
      </c>
      <c r="P18" s="414">
        <v>28023.99</v>
      </c>
      <c r="Q18" s="414">
        <v>120843.31</v>
      </c>
      <c r="R18" s="81" t="s">
        <v>826</v>
      </c>
      <c r="S18" s="85">
        <v>26</v>
      </c>
      <c r="T18" s="86" t="s">
        <v>1274</v>
      </c>
      <c r="U18" s="82" t="s">
        <v>1275</v>
      </c>
    </row>
    <row r="19" spans="2:21" s="36" customFormat="1" ht="15" x14ac:dyDescent="0.25">
      <c r="B19" s="87" t="s">
        <v>76</v>
      </c>
      <c r="C19" s="41"/>
      <c r="D19" s="88"/>
      <c r="E19" s="88"/>
      <c r="F19" s="88"/>
      <c r="G19" s="88"/>
      <c r="H19" s="88"/>
      <c r="I19" s="88"/>
      <c r="J19" s="40"/>
      <c r="K19" s="88" t="s">
        <v>77</v>
      </c>
      <c r="L19" s="40"/>
      <c r="M19" s="89"/>
      <c r="N19" s="454" t="s">
        <v>8</v>
      </c>
      <c r="O19" s="454"/>
      <c r="P19" s="90">
        <f>SUBTOTAL(109,Tabla3[Percepciones pagadas en el Periodo de la Licencia con Presupuesto Federal*])</f>
        <v>164483.9</v>
      </c>
      <c r="Q19" s="91"/>
      <c r="R19" s="91"/>
      <c r="S19" s="91"/>
      <c r="T19" s="91"/>
      <c r="U19" s="92"/>
    </row>
    <row r="20" spans="2:21" s="36" customFormat="1" ht="15" x14ac:dyDescent="0.25">
      <c r="B20" s="87"/>
      <c r="C20" s="88"/>
      <c r="D20" s="88"/>
      <c r="E20" s="88"/>
      <c r="F20" s="88"/>
      <c r="G20" s="88"/>
      <c r="H20" s="88"/>
      <c r="I20" s="88"/>
      <c r="J20" s="88"/>
      <c r="K20" s="88"/>
      <c r="L20" s="93"/>
      <c r="M20" s="91"/>
      <c r="N20" s="48"/>
      <c r="O20" s="91"/>
      <c r="P20" s="91"/>
      <c r="Q20" s="91"/>
      <c r="R20" s="91"/>
      <c r="S20" s="91"/>
      <c r="T20" s="91"/>
      <c r="U20" s="92"/>
    </row>
    <row r="21" spans="2:21" ht="15" x14ac:dyDescent="0.25">
      <c r="B21" s="87"/>
      <c r="C21" s="88"/>
      <c r="D21" s="88"/>
      <c r="E21" s="88"/>
      <c r="F21" s="88"/>
      <c r="G21" s="88"/>
      <c r="H21" s="88"/>
      <c r="I21" s="88"/>
      <c r="J21" s="88"/>
      <c r="K21" s="88"/>
      <c r="L21" s="93"/>
      <c r="M21" s="91"/>
      <c r="N21" s="94" t="s">
        <v>9</v>
      </c>
      <c r="O21" s="94"/>
      <c r="P21" s="90">
        <f>SUM(Tabla3[Percepciones pagadas en el Periodo de la Licencia con Presupuesto de otra fuente*])</f>
        <v>305523.61</v>
      </c>
      <c r="R21" s="91"/>
      <c r="S21" s="91"/>
      <c r="T21" s="91"/>
      <c r="U21" s="92"/>
    </row>
    <row r="22" spans="2:21" x14ac:dyDescent="0.2">
      <c r="B22" s="50"/>
      <c r="C22" s="95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3"/>
    </row>
    <row r="23" spans="2:21" x14ac:dyDescent="0.2">
      <c r="B23" s="54" t="s">
        <v>93</v>
      </c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</row>
    <row r="24" spans="2:21" x14ac:dyDescent="0.2">
      <c r="B24" s="54" t="s">
        <v>80</v>
      </c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</row>
    <row r="26" spans="2:21" ht="15" x14ac:dyDescent="0.25">
      <c r="B26" s="11"/>
      <c r="C26" s="12"/>
      <c r="D26" s="13"/>
    </row>
    <row r="27" spans="2:21" ht="15" x14ac:dyDescent="0.25">
      <c r="B27" s="426" t="str">
        <f>'A Y  II D3'!B28:D28</f>
        <v>L.I.A. Héctor Alejandro González López</v>
      </c>
      <c r="C27" s="427"/>
      <c r="D27" s="428"/>
    </row>
    <row r="28" spans="2:21" ht="15" x14ac:dyDescent="0.25">
      <c r="B28" s="441" t="s">
        <v>42</v>
      </c>
      <c r="C28" s="442"/>
      <c r="D28" s="443"/>
    </row>
    <row r="29" spans="2:21" ht="15" x14ac:dyDescent="0.25">
      <c r="B29" s="14"/>
      <c r="C29" s="362"/>
      <c r="D29" s="16"/>
    </row>
    <row r="30" spans="2:21" ht="15" x14ac:dyDescent="0.25">
      <c r="B30" s="426" t="str">
        <f>'A Y  II D3'!B31:D31</f>
        <v>Unidad de Enlace PEF / CONAC</v>
      </c>
      <c r="C30" s="427"/>
      <c r="D30" s="428"/>
    </row>
    <row r="31" spans="2:21" ht="15" x14ac:dyDescent="0.25">
      <c r="B31" s="441" t="s">
        <v>43</v>
      </c>
      <c r="C31" s="442"/>
      <c r="D31" s="443"/>
    </row>
    <row r="32" spans="2:21" ht="15" x14ac:dyDescent="0.25">
      <c r="B32" s="14"/>
      <c r="C32" s="362"/>
      <c r="D32" s="16"/>
    </row>
    <row r="33" spans="2:4" ht="15" x14ac:dyDescent="0.25">
      <c r="B33" s="426"/>
      <c r="C33" s="427"/>
      <c r="D33" s="428"/>
    </row>
    <row r="34" spans="2:4" ht="15" x14ac:dyDescent="0.25">
      <c r="B34" s="441" t="s">
        <v>44</v>
      </c>
      <c r="C34" s="442"/>
      <c r="D34" s="443"/>
    </row>
    <row r="35" spans="2:4" ht="15" x14ac:dyDescent="0.25">
      <c r="B35" s="14"/>
      <c r="C35" s="362"/>
      <c r="D35" s="16"/>
    </row>
    <row r="36" spans="2:4" ht="15" x14ac:dyDescent="0.25">
      <c r="B36" s="444">
        <f>'A Y  II D3'!B37:D37</f>
        <v>44202</v>
      </c>
      <c r="C36" s="449"/>
      <c r="D36" s="450"/>
    </row>
    <row r="37" spans="2:4" ht="15" x14ac:dyDescent="0.25">
      <c r="B37" s="441" t="s">
        <v>45</v>
      </c>
      <c r="C37" s="442"/>
      <c r="D37" s="443"/>
    </row>
    <row r="38" spans="2:4" ht="15" x14ac:dyDescent="0.25">
      <c r="B38" s="383"/>
      <c r="C38" s="384"/>
      <c r="D38" s="385"/>
    </row>
  </sheetData>
  <mergeCells count="22">
    <mergeCell ref="B8:G8"/>
    <mergeCell ref="B11:B12"/>
    <mergeCell ref="C11:C12"/>
    <mergeCell ref="D11:D12"/>
    <mergeCell ref="E11:E12"/>
    <mergeCell ref="F11:F12"/>
    <mergeCell ref="G11:M11"/>
    <mergeCell ref="B34:D34"/>
    <mergeCell ref="B36:D36"/>
    <mergeCell ref="B37:D37"/>
    <mergeCell ref="S11:T11"/>
    <mergeCell ref="U11:U12"/>
    <mergeCell ref="N19:O19"/>
    <mergeCell ref="N11:O11"/>
    <mergeCell ref="P11:P12"/>
    <mergeCell ref="Q11:Q12"/>
    <mergeCell ref="R11:R12"/>
    <mergeCell ref="B27:D27"/>
    <mergeCell ref="B28:D28"/>
    <mergeCell ref="B30:D30"/>
    <mergeCell ref="B31:D31"/>
    <mergeCell ref="B33:D33"/>
  </mergeCells>
  <dataValidations count="1">
    <dataValidation allowBlank="1" showInputMessage="1" showErrorMessage="1" sqref="T8 B8" xr:uid="{00000000-0002-0000-0200-000000000000}"/>
  </dataValidations>
  <pageMargins left="0.23622047244094491" right="0.62992125984251968" top="0.74803149606299213" bottom="0.74803149606299213" header="0.31496062992125984" footer="0.31496062992125984"/>
  <pageSetup scale="36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T47"/>
  <sheetViews>
    <sheetView showGridLines="0" topLeftCell="A7" zoomScaleNormal="100" workbookViewId="0">
      <selection activeCell="B42" sqref="B42:D42"/>
    </sheetView>
  </sheetViews>
  <sheetFormatPr baseColWidth="10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65" customFormat="1" ht="18.75" x14ac:dyDescent="0.3">
      <c r="B7" s="62" t="s">
        <v>94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4"/>
    </row>
    <row r="8" spans="2:20" s="65" customFormat="1" ht="18.75" x14ac:dyDescent="0.3">
      <c r="B8" s="458" t="s">
        <v>280</v>
      </c>
      <c r="C8" s="459"/>
      <c r="D8" s="459"/>
      <c r="E8" s="459"/>
      <c r="F8" s="459"/>
      <c r="G8" s="459"/>
      <c r="H8" s="459"/>
      <c r="I8" s="459"/>
      <c r="J8" s="459"/>
      <c r="K8" s="459"/>
      <c r="L8" s="66"/>
      <c r="M8" s="66"/>
      <c r="N8" s="66"/>
      <c r="O8" s="66"/>
      <c r="P8" s="66"/>
      <c r="Q8" s="67"/>
      <c r="R8" s="367" t="s">
        <v>1220</v>
      </c>
      <c r="S8" s="368"/>
    </row>
    <row r="9" spans="2:20" s="36" customFormat="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96"/>
    </row>
    <row r="10" spans="2:20" ht="15.75" thickBot="1" x14ac:dyDescent="0.3"/>
    <row r="11" spans="2:20" ht="22.5" customHeight="1" x14ac:dyDescent="0.25">
      <c r="B11" s="452" t="s">
        <v>47</v>
      </c>
      <c r="C11" s="463" t="s">
        <v>95</v>
      </c>
      <c r="D11" s="463" t="s">
        <v>49</v>
      </c>
      <c r="E11" s="463" t="s">
        <v>50</v>
      </c>
      <c r="F11" s="465" t="s">
        <v>52</v>
      </c>
      <c r="G11" s="466"/>
      <c r="H11" s="466"/>
      <c r="I11" s="466"/>
      <c r="J11" s="466"/>
      <c r="K11" s="466"/>
      <c r="L11" s="467"/>
      <c r="M11" s="468" t="s">
        <v>96</v>
      </c>
      <c r="N11" s="461" t="s">
        <v>97</v>
      </c>
      <c r="O11" s="461" t="s">
        <v>98</v>
      </c>
      <c r="P11" s="470" t="s">
        <v>99</v>
      </c>
      <c r="Q11" s="470"/>
      <c r="R11" s="461" t="s">
        <v>100</v>
      </c>
      <c r="S11" s="461" t="s">
        <v>101</v>
      </c>
    </row>
    <row r="12" spans="2:20" ht="39" thickBot="1" x14ac:dyDescent="0.3">
      <c r="B12" s="452"/>
      <c r="C12" s="464"/>
      <c r="D12" s="464"/>
      <c r="E12" s="464"/>
      <c r="F12" s="33" t="s">
        <v>63</v>
      </c>
      <c r="G12" s="33" t="s">
        <v>64</v>
      </c>
      <c r="H12" s="33" t="s">
        <v>65</v>
      </c>
      <c r="I12" s="33" t="s">
        <v>66</v>
      </c>
      <c r="J12" s="33" t="s">
        <v>67</v>
      </c>
      <c r="K12" s="34" t="s">
        <v>68</v>
      </c>
      <c r="L12" s="33" t="s">
        <v>69</v>
      </c>
      <c r="M12" s="469"/>
      <c r="N12" s="462"/>
      <c r="O12" s="462"/>
      <c r="P12" s="97" t="s">
        <v>102</v>
      </c>
      <c r="Q12" s="97" t="s">
        <v>103</v>
      </c>
      <c r="R12" s="462"/>
      <c r="S12" s="462"/>
    </row>
    <row r="14" spans="2:20" ht="64.5" hidden="1" thickBot="1" x14ac:dyDescent="0.3">
      <c r="B14" s="98" t="s">
        <v>47</v>
      </c>
      <c r="C14" s="99" t="s">
        <v>95</v>
      </c>
      <c r="D14" s="99" t="s">
        <v>49</v>
      </c>
      <c r="E14" s="100" t="s">
        <v>50</v>
      </c>
      <c r="F14" s="97" t="s">
        <v>63</v>
      </c>
      <c r="G14" s="97" t="s">
        <v>64</v>
      </c>
      <c r="H14" s="97" t="s">
        <v>65</v>
      </c>
      <c r="I14" s="97" t="s">
        <v>66</v>
      </c>
      <c r="J14" s="97" t="s">
        <v>67</v>
      </c>
      <c r="K14" s="97" t="s">
        <v>104</v>
      </c>
      <c r="L14" s="97" t="s">
        <v>105</v>
      </c>
      <c r="M14" s="101" t="s">
        <v>96</v>
      </c>
      <c r="N14" s="101" t="s">
        <v>97</v>
      </c>
      <c r="O14" s="101" t="s">
        <v>98</v>
      </c>
      <c r="P14" s="97" t="s">
        <v>106</v>
      </c>
      <c r="Q14" s="97" t="s">
        <v>107</v>
      </c>
      <c r="R14" s="101" t="s">
        <v>100</v>
      </c>
      <c r="S14" s="101" t="s">
        <v>101</v>
      </c>
      <c r="T14" s="102"/>
    </row>
    <row r="15" spans="2:20" x14ac:dyDescent="0.25">
      <c r="B15" s="103"/>
      <c r="C15" s="104"/>
      <c r="D15" s="104"/>
      <c r="E15" s="105"/>
      <c r="F15" s="106"/>
      <c r="G15" s="107"/>
      <c r="H15" s="108"/>
      <c r="I15" s="108"/>
      <c r="J15" s="109"/>
      <c r="K15" s="110"/>
      <c r="L15" s="111"/>
      <c r="M15" s="112"/>
      <c r="N15" s="112"/>
      <c r="O15" s="105"/>
      <c r="P15" s="113"/>
      <c r="Q15" s="113"/>
      <c r="R15" s="112"/>
      <c r="S15" s="114"/>
      <c r="T15" s="102"/>
    </row>
    <row r="16" spans="2:20" x14ac:dyDescent="0.25">
      <c r="B16" s="103"/>
      <c r="C16" s="104"/>
      <c r="D16" s="104"/>
      <c r="E16" s="105"/>
      <c r="F16" s="106"/>
      <c r="G16" s="107"/>
      <c r="H16" s="108"/>
      <c r="I16" s="108"/>
      <c r="J16" s="109"/>
      <c r="K16" s="110"/>
      <c r="L16" s="111"/>
      <c r="M16" s="112"/>
      <c r="N16" s="112"/>
      <c r="O16" s="105"/>
      <c r="P16" s="113"/>
      <c r="Q16" s="113"/>
      <c r="R16" s="112"/>
      <c r="S16" s="114"/>
      <c r="T16" s="102"/>
    </row>
    <row r="17" spans="2:20" x14ac:dyDescent="0.25">
      <c r="B17" s="103"/>
      <c r="C17" s="104"/>
      <c r="D17" s="104"/>
      <c r="E17" s="105"/>
      <c r="F17" s="106"/>
      <c r="G17" s="107"/>
      <c r="H17" s="108"/>
      <c r="I17" s="108"/>
      <c r="J17" s="109"/>
      <c r="K17" s="110"/>
      <c r="L17" s="111"/>
      <c r="M17" s="112"/>
      <c r="N17" s="112"/>
      <c r="O17" s="105"/>
      <c r="P17" s="113"/>
      <c r="Q17" s="113"/>
      <c r="R17" s="112"/>
      <c r="S17" s="114"/>
      <c r="T17" s="102"/>
    </row>
    <row r="18" spans="2:20" x14ac:dyDescent="0.25">
      <c r="B18" s="103"/>
      <c r="C18" s="104"/>
      <c r="D18" s="104"/>
      <c r="E18" s="105"/>
      <c r="F18" s="106"/>
      <c r="G18" s="107"/>
      <c r="H18" s="108"/>
      <c r="I18" s="108"/>
      <c r="J18" s="109"/>
      <c r="K18" s="110"/>
      <c r="L18" s="111"/>
      <c r="M18" s="112"/>
      <c r="N18" s="112"/>
      <c r="O18" s="105"/>
      <c r="P18" s="113"/>
      <c r="Q18" s="113"/>
      <c r="R18" s="112"/>
      <c r="S18" s="114"/>
      <c r="T18" s="102"/>
    </row>
    <row r="19" spans="2:20" x14ac:dyDescent="0.25">
      <c r="B19" s="103"/>
      <c r="C19" s="104"/>
      <c r="D19" s="104"/>
      <c r="E19" s="105"/>
      <c r="F19" s="106"/>
      <c r="G19" s="107"/>
      <c r="H19" s="108"/>
      <c r="I19" s="108"/>
      <c r="J19" s="109"/>
      <c r="K19" s="110"/>
      <c r="L19" s="111"/>
      <c r="M19" s="112"/>
      <c r="N19" s="112"/>
      <c r="O19" s="105"/>
      <c r="P19" s="113"/>
      <c r="Q19" s="113"/>
      <c r="R19" s="112"/>
      <c r="S19" s="114"/>
      <c r="T19" s="102"/>
    </row>
    <row r="20" spans="2:20" x14ac:dyDescent="0.25">
      <c r="B20" s="103"/>
      <c r="C20" s="104"/>
      <c r="D20" s="104"/>
      <c r="E20" s="105"/>
      <c r="F20" s="106"/>
      <c r="G20" s="107"/>
      <c r="H20" s="108"/>
      <c r="I20" s="108"/>
      <c r="J20" s="109"/>
      <c r="K20" s="110"/>
      <c r="L20" s="111"/>
      <c r="M20" s="112"/>
      <c r="N20" s="112"/>
      <c r="O20" s="105"/>
      <c r="P20" s="113"/>
      <c r="Q20" s="113"/>
      <c r="R20" s="112"/>
      <c r="S20" s="114"/>
      <c r="T20" s="102"/>
    </row>
    <row r="21" spans="2:20" x14ac:dyDescent="0.25">
      <c r="B21" s="103"/>
      <c r="C21" s="104"/>
      <c r="D21" s="104"/>
      <c r="E21" s="105"/>
      <c r="F21" s="106"/>
      <c r="G21" s="107"/>
      <c r="H21" s="108"/>
      <c r="I21" s="108"/>
      <c r="J21" s="109"/>
      <c r="K21" s="110"/>
      <c r="L21" s="111"/>
      <c r="M21" s="112"/>
      <c r="N21" s="112"/>
      <c r="O21" s="105"/>
      <c r="P21" s="113"/>
      <c r="Q21" s="113"/>
      <c r="R21" s="112"/>
      <c r="S21" s="114"/>
      <c r="T21" s="102"/>
    </row>
    <row r="22" spans="2:20" x14ac:dyDescent="0.25">
      <c r="B22" s="115" t="s">
        <v>76</v>
      </c>
      <c r="C22" s="41">
        <v>0</v>
      </c>
      <c r="D22" s="116"/>
      <c r="E22" s="117"/>
      <c r="F22" s="117"/>
      <c r="G22" s="118"/>
      <c r="H22" s="119"/>
      <c r="I22" s="119"/>
      <c r="K22" s="120" t="s">
        <v>77</v>
      </c>
      <c r="L22" s="41">
        <v>0</v>
      </c>
      <c r="M22" s="118"/>
      <c r="N22" s="118"/>
      <c r="O22" s="116"/>
      <c r="P22" s="121" t="s">
        <v>108</v>
      </c>
      <c r="Q22" s="117"/>
      <c r="R22" s="122"/>
      <c r="S22" s="123">
        <v>0</v>
      </c>
    </row>
    <row r="23" spans="2:20" x14ac:dyDescent="0.25">
      <c r="B23" s="59"/>
      <c r="C23" s="1"/>
      <c r="D23" s="1"/>
      <c r="E23" s="1"/>
      <c r="F23" s="124"/>
      <c r="G23" s="125"/>
      <c r="H23" s="124"/>
      <c r="I23" s="124"/>
      <c r="J23" s="124"/>
      <c r="K23" s="126"/>
      <c r="L23" s="125"/>
      <c r="M23" s="125"/>
      <c r="N23" s="125"/>
      <c r="O23" s="125"/>
      <c r="P23" s="1"/>
      <c r="Q23" s="1"/>
      <c r="R23" s="1"/>
      <c r="S23" s="60"/>
    </row>
    <row r="24" spans="2:20" x14ac:dyDescent="0.25">
      <c r="B24" s="59"/>
      <c r="C24" s="1"/>
      <c r="D24" s="1"/>
      <c r="E24" s="1"/>
      <c r="F24" s="124"/>
      <c r="G24" s="125"/>
      <c r="H24" s="124"/>
      <c r="I24" s="124"/>
      <c r="J24" s="124"/>
      <c r="K24" s="126"/>
      <c r="L24" s="125"/>
      <c r="M24" s="125"/>
      <c r="N24" s="125"/>
      <c r="O24" s="125"/>
      <c r="P24" s="1"/>
      <c r="Q24" s="1"/>
      <c r="R24" s="1"/>
      <c r="S24" s="60"/>
    </row>
    <row r="25" spans="2:20" x14ac:dyDescent="0.25">
      <c r="B25" s="127"/>
      <c r="C25" s="128"/>
      <c r="D25" s="129"/>
      <c r="E25" s="130"/>
      <c r="F25" s="131"/>
      <c r="G25" s="132"/>
      <c r="H25" s="133"/>
      <c r="I25" s="133"/>
      <c r="J25" s="128"/>
      <c r="K25" s="134"/>
      <c r="L25" s="132"/>
      <c r="M25" s="132"/>
      <c r="N25" s="132"/>
      <c r="O25" s="132"/>
      <c r="P25" s="131"/>
      <c r="Q25" s="131"/>
      <c r="R25" s="128"/>
      <c r="S25" s="135"/>
    </row>
    <row r="26" spans="2:20" x14ac:dyDescent="0.25">
      <c r="B26" s="54" t="s">
        <v>109</v>
      </c>
      <c r="C26" s="61"/>
      <c r="D26" s="61"/>
      <c r="E26" s="6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 x14ac:dyDescent="0.25">
      <c r="B27" s="54" t="s">
        <v>110</v>
      </c>
      <c r="D27" s="136"/>
      <c r="E27" s="137"/>
    </row>
    <row r="28" spans="2:20" x14ac:dyDescent="0.25">
      <c r="B28" s="54"/>
      <c r="D28" s="136"/>
      <c r="E28" s="137"/>
    </row>
    <row r="29" spans="2:20" x14ac:dyDescent="0.25">
      <c r="B29" s="158" t="s">
        <v>342</v>
      </c>
      <c r="D29" s="136"/>
      <c r="E29" s="137"/>
    </row>
    <row r="30" spans="2:20" x14ac:dyDescent="0.25">
      <c r="B30" s="390" t="s">
        <v>343</v>
      </c>
      <c r="D30" s="136"/>
      <c r="E30" s="137"/>
    </row>
    <row r="31" spans="2:20" x14ac:dyDescent="0.25">
      <c r="B31" s="54" t="s">
        <v>344</v>
      </c>
      <c r="D31" s="136"/>
      <c r="E31" s="137"/>
    </row>
    <row r="32" spans="2:20" x14ac:dyDescent="0.25">
      <c r="B32" s="54" t="s">
        <v>345</v>
      </c>
      <c r="D32" s="136"/>
      <c r="E32" s="137"/>
    </row>
    <row r="33" spans="2:5" x14ac:dyDescent="0.25">
      <c r="B33" s="54"/>
      <c r="D33" s="136"/>
      <c r="E33" s="137"/>
    </row>
    <row r="34" spans="2:5" x14ac:dyDescent="0.25">
      <c r="E34" s="138"/>
    </row>
    <row r="35" spans="2:5" x14ac:dyDescent="0.25">
      <c r="B35" s="11"/>
      <c r="C35" s="12"/>
      <c r="D35" s="13"/>
    </row>
    <row r="36" spans="2:5" x14ac:dyDescent="0.25">
      <c r="B36" s="426" t="str">
        <f>'A Y II D4'!B27:D27</f>
        <v>L.I.A. Héctor Alejandro González López</v>
      </c>
      <c r="C36" s="427"/>
      <c r="D36" s="428"/>
    </row>
    <row r="37" spans="2:5" x14ac:dyDescent="0.25">
      <c r="B37" s="441" t="s">
        <v>42</v>
      </c>
      <c r="C37" s="442"/>
      <c r="D37" s="443"/>
    </row>
    <row r="38" spans="2:5" x14ac:dyDescent="0.25">
      <c r="B38" s="14"/>
      <c r="C38" s="362"/>
      <c r="D38" s="16"/>
    </row>
    <row r="39" spans="2:5" x14ac:dyDescent="0.25">
      <c r="B39" s="426" t="str">
        <f>'A Y II D4'!B30:D30</f>
        <v>Unidad de Enlace PEF / CONAC</v>
      </c>
      <c r="C39" s="427"/>
      <c r="D39" s="428"/>
    </row>
    <row r="40" spans="2:5" x14ac:dyDescent="0.25">
      <c r="B40" s="441" t="s">
        <v>43</v>
      </c>
      <c r="C40" s="442"/>
      <c r="D40" s="443"/>
    </row>
    <row r="41" spans="2:5" x14ac:dyDescent="0.25">
      <c r="B41" s="14"/>
      <c r="C41" s="362"/>
      <c r="D41" s="16"/>
    </row>
    <row r="42" spans="2:5" x14ac:dyDescent="0.25">
      <c r="B42" s="426"/>
      <c r="C42" s="427"/>
      <c r="D42" s="428"/>
    </row>
    <row r="43" spans="2:5" x14ac:dyDescent="0.25">
      <c r="B43" s="441" t="s">
        <v>44</v>
      </c>
      <c r="C43" s="442"/>
      <c r="D43" s="443"/>
    </row>
    <row r="44" spans="2:5" x14ac:dyDescent="0.25">
      <c r="B44" s="14"/>
      <c r="C44" s="362"/>
      <c r="D44" s="16"/>
    </row>
    <row r="45" spans="2:5" x14ac:dyDescent="0.25">
      <c r="B45" s="444">
        <f>'A Y II D4'!B36:D36</f>
        <v>44202</v>
      </c>
      <c r="C45" s="449"/>
      <c r="D45" s="450"/>
    </row>
    <row r="46" spans="2:5" x14ac:dyDescent="0.25">
      <c r="B46" s="441" t="s">
        <v>45</v>
      </c>
      <c r="C46" s="442"/>
      <c r="D46" s="443"/>
    </row>
    <row r="47" spans="2:5" x14ac:dyDescent="0.25">
      <c r="B47" s="383"/>
      <c r="C47" s="384"/>
      <c r="D47" s="385"/>
    </row>
  </sheetData>
  <mergeCells count="20">
    <mergeCell ref="B36:D36"/>
    <mergeCell ref="B37:D37"/>
    <mergeCell ref="B39:D39"/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40:D40"/>
    <mergeCell ref="B42:D42"/>
    <mergeCell ref="B43:D43"/>
    <mergeCell ref="B45:D45"/>
    <mergeCell ref="B46:D46"/>
  </mergeCells>
  <dataValidations count="1">
    <dataValidation allowBlank="1" showInputMessage="1" showErrorMessage="1" sqref="Q8 B8" xr:uid="{00000000-0002-0000-0300-000000000000}"/>
  </dataValidations>
  <pageMargins left="0.23622047244094491" right="0.62992125984251968" top="0.74803149606299213" bottom="0.74803149606299213" header="0.31496062992125984" footer="0.31496062992125984"/>
  <pageSetup scale="4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Y191"/>
  <sheetViews>
    <sheetView showGridLines="0" topLeftCell="A4" zoomScaleNormal="100" workbookViewId="0">
      <selection activeCell="C16" sqref="C16:D171"/>
    </sheetView>
  </sheetViews>
  <sheetFormatPr baseColWidth="10" defaultColWidth="11" defaultRowHeight="15" x14ac:dyDescent="0.25"/>
  <cols>
    <col min="1" max="1" width="2.85546875" style="36" customWidth="1"/>
    <col min="2" max="2" width="18.28515625" style="36" customWidth="1"/>
    <col min="3" max="3" width="21.140625" style="36" bestFit="1" customWidth="1"/>
    <col min="4" max="4" width="29.42578125" style="36" bestFit="1" customWidth="1"/>
    <col min="5" max="5" width="46.85546875" style="36" customWidth="1"/>
    <col min="6" max="6" width="13.42578125" style="36" customWidth="1"/>
    <col min="7" max="8" width="9.42578125" style="36" customWidth="1"/>
    <col min="9" max="9" width="10.28515625" style="36" customWidth="1"/>
    <col min="10" max="11" width="9.42578125" style="36" customWidth="1"/>
    <col min="12" max="12" width="10" style="36" customWidth="1"/>
    <col min="13" max="14" width="9.42578125" style="36" customWidth="1"/>
    <col min="15" max="15" width="10" style="36" customWidth="1"/>
    <col min="16" max="17" width="9.42578125" style="36" customWidth="1"/>
    <col min="18" max="18" width="11.5703125" style="36" customWidth="1"/>
    <col min="19" max="20" width="9.42578125" style="36" customWidth="1"/>
    <col min="21" max="21" width="10.42578125" style="36" customWidth="1"/>
    <col min="22" max="22" width="10" style="36" customWidth="1"/>
    <col min="23" max="23" width="8.140625" style="36" customWidth="1"/>
    <col min="24" max="24" width="10.42578125" style="36" customWidth="1"/>
    <col min="25" max="25" width="18.42578125" style="139" customWidth="1"/>
    <col min="26" max="26" width="25.28515625" style="36" customWidth="1"/>
    <col min="27" max="16384" width="11" style="36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65" customFormat="1" ht="18.75" x14ac:dyDescent="0.3">
      <c r="B7" s="140" t="s">
        <v>111</v>
      </c>
      <c r="C7" s="141"/>
      <c r="D7" s="141"/>
      <c r="E7" s="141"/>
      <c r="F7" s="141"/>
      <c r="G7" s="141"/>
      <c r="H7" s="141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4"/>
    </row>
    <row r="8" spans="2:25" s="65" customFormat="1" ht="17.100000000000001" customHeight="1" x14ac:dyDescent="0.3">
      <c r="B8" s="458" t="s">
        <v>280</v>
      </c>
      <c r="C8" s="459"/>
      <c r="D8" s="459"/>
      <c r="E8" s="459"/>
      <c r="F8" s="459"/>
      <c r="G8" s="459"/>
      <c r="H8" s="459"/>
      <c r="I8" s="459"/>
      <c r="J8" s="459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367" t="s">
        <v>1220</v>
      </c>
      <c r="X8" s="369"/>
      <c r="Y8" s="370"/>
    </row>
    <row r="9" spans="2:25" ht="28.5" customHeight="1" x14ac:dyDescent="0.25">
      <c r="B9" s="142"/>
      <c r="C9" s="143"/>
      <c r="D9" s="143"/>
      <c r="E9" s="143"/>
      <c r="F9" s="143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144"/>
    </row>
    <row r="10" spans="2:25" ht="6.95" customHeight="1" x14ac:dyDescent="0.35">
      <c r="G10" s="145"/>
      <c r="H10" s="145"/>
      <c r="I10" s="145"/>
      <c r="J10" s="145"/>
      <c r="K10" s="145"/>
      <c r="L10" s="145"/>
      <c r="M10" s="145"/>
      <c r="N10" s="146"/>
      <c r="O10" s="146"/>
      <c r="Y10" s="36"/>
    </row>
    <row r="11" spans="2:25" ht="22.5" customHeight="1" x14ac:dyDescent="0.25">
      <c r="B11" s="471" t="s">
        <v>47</v>
      </c>
      <c r="C11" s="474" t="s">
        <v>95</v>
      </c>
      <c r="D11" s="474" t="s">
        <v>49</v>
      </c>
      <c r="E11" s="474" t="s">
        <v>50</v>
      </c>
      <c r="F11" s="471" t="s">
        <v>112</v>
      </c>
      <c r="G11" s="460" t="s">
        <v>113</v>
      </c>
      <c r="H11" s="460"/>
      <c r="I11" s="460"/>
      <c r="J11" s="460"/>
      <c r="K11" s="460"/>
      <c r="L11" s="460"/>
      <c r="M11" s="460"/>
      <c r="N11" s="460"/>
      <c r="O11" s="460"/>
      <c r="P11" s="460"/>
      <c r="Q11" s="460"/>
      <c r="R11" s="460"/>
      <c r="S11" s="460"/>
      <c r="T11" s="460"/>
      <c r="U11" s="460"/>
      <c r="V11" s="457" t="s">
        <v>114</v>
      </c>
      <c r="W11" s="457" t="s">
        <v>115</v>
      </c>
      <c r="X11" s="457" t="s">
        <v>116</v>
      </c>
      <c r="Y11" s="457" t="s">
        <v>117</v>
      </c>
    </row>
    <row r="12" spans="2:25" s="139" customFormat="1" ht="22.5" customHeight="1" x14ac:dyDescent="0.25">
      <c r="B12" s="472"/>
      <c r="C12" s="474"/>
      <c r="D12" s="474"/>
      <c r="E12" s="474"/>
      <c r="F12" s="472"/>
      <c r="G12" s="457" t="s">
        <v>118</v>
      </c>
      <c r="H12" s="457"/>
      <c r="I12" s="457"/>
      <c r="J12" s="457" t="s">
        <v>119</v>
      </c>
      <c r="K12" s="457"/>
      <c r="L12" s="457"/>
      <c r="M12" s="457" t="s">
        <v>120</v>
      </c>
      <c r="N12" s="457"/>
      <c r="O12" s="457"/>
      <c r="P12" s="457" t="s">
        <v>121</v>
      </c>
      <c r="Q12" s="457"/>
      <c r="R12" s="457"/>
      <c r="S12" s="457" t="s">
        <v>122</v>
      </c>
      <c r="T12" s="457"/>
      <c r="U12" s="457"/>
      <c r="V12" s="457"/>
      <c r="W12" s="457"/>
      <c r="X12" s="457"/>
      <c r="Y12" s="457"/>
    </row>
    <row r="13" spans="2:25" s="139" customFormat="1" ht="29.25" customHeight="1" x14ac:dyDescent="0.25">
      <c r="B13" s="473"/>
      <c r="C13" s="474"/>
      <c r="D13" s="474"/>
      <c r="E13" s="474"/>
      <c r="F13" s="473"/>
      <c r="G13" s="58" t="s">
        <v>123</v>
      </c>
      <c r="H13" s="58" t="s">
        <v>124</v>
      </c>
      <c r="I13" s="58" t="s">
        <v>125</v>
      </c>
      <c r="J13" s="58" t="s">
        <v>123</v>
      </c>
      <c r="K13" s="58" t="s">
        <v>124</v>
      </c>
      <c r="L13" s="58" t="s">
        <v>125</v>
      </c>
      <c r="M13" s="58" t="s">
        <v>123</v>
      </c>
      <c r="N13" s="58" t="s">
        <v>124</v>
      </c>
      <c r="O13" s="58" t="s">
        <v>125</v>
      </c>
      <c r="P13" s="58" t="s">
        <v>123</v>
      </c>
      <c r="Q13" s="58" t="s">
        <v>124</v>
      </c>
      <c r="R13" s="58" t="s">
        <v>125</v>
      </c>
      <c r="S13" s="58" t="s">
        <v>123</v>
      </c>
      <c r="T13" s="58" t="s">
        <v>124</v>
      </c>
      <c r="U13" s="58" t="s">
        <v>125</v>
      </c>
      <c r="V13" s="457"/>
      <c r="W13" s="457"/>
      <c r="X13" s="457"/>
      <c r="Y13" s="457"/>
    </row>
    <row r="14" spans="2:25" s="139" customFormat="1" ht="4.5" customHeight="1" x14ac:dyDescent="0.25"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36"/>
      <c r="W14" s="36"/>
      <c r="X14" s="36"/>
    </row>
    <row r="15" spans="2:25" s="152" customFormat="1" ht="76.5" hidden="1" customHeight="1" x14ac:dyDescent="0.2">
      <c r="B15" s="149" t="s">
        <v>47</v>
      </c>
      <c r="C15" s="150" t="s">
        <v>95</v>
      </c>
      <c r="D15" s="150" t="s">
        <v>49</v>
      </c>
      <c r="E15" s="150" t="s">
        <v>50</v>
      </c>
      <c r="F15" s="149" t="s">
        <v>112</v>
      </c>
      <c r="G15" s="58" t="s">
        <v>123</v>
      </c>
      <c r="H15" s="58" t="s">
        <v>124</v>
      </c>
      <c r="I15" s="58" t="s">
        <v>125</v>
      </c>
      <c r="J15" s="58" t="s">
        <v>126</v>
      </c>
      <c r="K15" s="58" t="s">
        <v>127</v>
      </c>
      <c r="L15" s="58" t="s">
        <v>128</v>
      </c>
      <c r="M15" s="58" t="s">
        <v>129</v>
      </c>
      <c r="N15" s="58" t="s">
        <v>130</v>
      </c>
      <c r="O15" s="58" t="s">
        <v>131</v>
      </c>
      <c r="P15" s="58" t="s">
        <v>132</v>
      </c>
      <c r="Q15" s="58" t="s">
        <v>133</v>
      </c>
      <c r="R15" s="58" t="s">
        <v>134</v>
      </c>
      <c r="S15" s="58" t="s">
        <v>135</v>
      </c>
      <c r="T15" s="58" t="s">
        <v>136</v>
      </c>
      <c r="U15" s="58" t="s">
        <v>137</v>
      </c>
      <c r="V15" s="80" t="s">
        <v>114</v>
      </c>
      <c r="W15" s="80" t="s">
        <v>115</v>
      </c>
      <c r="X15" s="80" t="s">
        <v>116</v>
      </c>
      <c r="Y15" s="151" t="s">
        <v>138</v>
      </c>
    </row>
    <row r="16" spans="2:25" x14ac:dyDescent="0.25">
      <c r="B16" s="393" t="s">
        <v>351</v>
      </c>
      <c r="C16" s="514" t="s">
        <v>352</v>
      </c>
      <c r="D16" s="514" t="s">
        <v>510</v>
      </c>
      <c r="E16" t="s">
        <v>511</v>
      </c>
      <c r="F16" t="s">
        <v>826</v>
      </c>
      <c r="G16" t="s">
        <v>829</v>
      </c>
      <c r="H16" t="s">
        <v>829</v>
      </c>
      <c r="I16" t="s">
        <v>829</v>
      </c>
      <c r="J16" t="s">
        <v>830</v>
      </c>
      <c r="K16" t="s">
        <v>829</v>
      </c>
      <c r="L16" t="s">
        <v>829</v>
      </c>
      <c r="M16" t="s">
        <v>829</v>
      </c>
      <c r="N16" t="s">
        <v>829</v>
      </c>
      <c r="O16" t="s">
        <v>829</v>
      </c>
      <c r="P16" t="s">
        <v>829</v>
      </c>
      <c r="Q16" t="s">
        <v>829</v>
      </c>
      <c r="R16" t="s">
        <v>829</v>
      </c>
      <c r="S16" t="s">
        <v>829</v>
      </c>
      <c r="T16" t="s">
        <v>829</v>
      </c>
      <c r="U16" t="s">
        <v>829</v>
      </c>
      <c r="V16" t="s">
        <v>830</v>
      </c>
      <c r="W16" t="s">
        <v>829</v>
      </c>
      <c r="X16" t="s">
        <v>829</v>
      </c>
      <c r="Y16" s="253">
        <v>58752.6</v>
      </c>
    </row>
    <row r="17" spans="2:25" x14ac:dyDescent="0.25">
      <c r="B17" s="393" t="s">
        <v>351</v>
      </c>
      <c r="C17" s="514" t="s">
        <v>353</v>
      </c>
      <c r="D17" s="514" t="s">
        <v>512</v>
      </c>
      <c r="E17" t="s">
        <v>513</v>
      </c>
      <c r="F17" t="s">
        <v>826</v>
      </c>
      <c r="G17" t="s">
        <v>829</v>
      </c>
      <c r="H17" t="s">
        <v>829</v>
      </c>
      <c r="I17" t="s">
        <v>829</v>
      </c>
      <c r="J17" t="s">
        <v>830</v>
      </c>
      <c r="K17" t="s">
        <v>829</v>
      </c>
      <c r="L17" t="s">
        <v>829</v>
      </c>
      <c r="M17" t="s">
        <v>829</v>
      </c>
      <c r="N17" t="s">
        <v>829</v>
      </c>
      <c r="O17" t="s">
        <v>829</v>
      </c>
      <c r="P17" t="s">
        <v>829</v>
      </c>
      <c r="Q17" t="s">
        <v>829</v>
      </c>
      <c r="R17" t="s">
        <v>829</v>
      </c>
      <c r="S17" t="s">
        <v>829</v>
      </c>
      <c r="T17" t="s">
        <v>829</v>
      </c>
      <c r="U17" t="s">
        <v>829</v>
      </c>
      <c r="V17" t="s">
        <v>830</v>
      </c>
      <c r="W17" t="s">
        <v>829</v>
      </c>
      <c r="X17" t="s">
        <v>829</v>
      </c>
      <c r="Y17" s="253">
        <v>60599.71</v>
      </c>
    </row>
    <row r="18" spans="2:25" x14ac:dyDescent="0.25">
      <c r="B18" s="393" t="s">
        <v>351</v>
      </c>
      <c r="C18" s="514" t="s">
        <v>354</v>
      </c>
      <c r="D18" s="514" t="s">
        <v>514</v>
      </c>
      <c r="E18" t="s">
        <v>515</v>
      </c>
      <c r="F18" t="s">
        <v>826</v>
      </c>
      <c r="G18" t="s">
        <v>829</v>
      </c>
      <c r="H18" t="s">
        <v>829</v>
      </c>
      <c r="I18" t="s">
        <v>829</v>
      </c>
      <c r="J18" t="s">
        <v>830</v>
      </c>
      <c r="K18" t="s">
        <v>829</v>
      </c>
      <c r="L18" t="s">
        <v>829</v>
      </c>
      <c r="M18" t="s">
        <v>829</v>
      </c>
      <c r="N18" t="s">
        <v>829</v>
      </c>
      <c r="O18" t="s">
        <v>829</v>
      </c>
      <c r="P18" t="s">
        <v>829</v>
      </c>
      <c r="Q18" t="s">
        <v>829</v>
      </c>
      <c r="R18" t="s">
        <v>829</v>
      </c>
      <c r="S18" t="s">
        <v>829</v>
      </c>
      <c r="T18" t="s">
        <v>829</v>
      </c>
      <c r="U18" t="s">
        <v>829</v>
      </c>
      <c r="V18" t="s">
        <v>830</v>
      </c>
      <c r="W18" t="s">
        <v>829</v>
      </c>
      <c r="X18" t="s">
        <v>829</v>
      </c>
      <c r="Y18" s="253">
        <v>56779.26</v>
      </c>
    </row>
    <row r="19" spans="2:25" x14ac:dyDescent="0.25">
      <c r="B19" s="393" t="s">
        <v>351</v>
      </c>
      <c r="C19" s="514" t="s">
        <v>355</v>
      </c>
      <c r="D19" s="514" t="s">
        <v>516</v>
      </c>
      <c r="E19" t="s">
        <v>517</v>
      </c>
      <c r="F19" t="s">
        <v>826</v>
      </c>
      <c r="G19" t="s">
        <v>829</v>
      </c>
      <c r="H19" t="s">
        <v>829</v>
      </c>
      <c r="I19" t="s">
        <v>829</v>
      </c>
      <c r="J19" t="s">
        <v>830</v>
      </c>
      <c r="K19" t="s">
        <v>829</v>
      </c>
      <c r="L19" t="s">
        <v>829</v>
      </c>
      <c r="M19" t="s">
        <v>829</v>
      </c>
      <c r="N19" t="s">
        <v>829</v>
      </c>
      <c r="O19" t="s">
        <v>829</v>
      </c>
      <c r="P19" t="s">
        <v>829</v>
      </c>
      <c r="Q19" t="s">
        <v>829</v>
      </c>
      <c r="R19" t="s">
        <v>829</v>
      </c>
      <c r="S19" t="s">
        <v>829</v>
      </c>
      <c r="T19" t="s">
        <v>829</v>
      </c>
      <c r="U19" t="s">
        <v>829</v>
      </c>
      <c r="V19" t="s">
        <v>830</v>
      </c>
      <c r="W19" t="s">
        <v>829</v>
      </c>
      <c r="X19" t="s">
        <v>829</v>
      </c>
      <c r="Y19" s="253">
        <v>111488.28</v>
      </c>
    </row>
    <row r="20" spans="2:25" x14ac:dyDescent="0.25">
      <c r="B20" s="393" t="s">
        <v>351</v>
      </c>
      <c r="C20" s="514" t="s">
        <v>356</v>
      </c>
      <c r="D20" s="514" t="s">
        <v>518</v>
      </c>
      <c r="E20" t="s">
        <v>519</v>
      </c>
      <c r="F20" t="s">
        <v>826</v>
      </c>
      <c r="G20" t="s">
        <v>829</v>
      </c>
      <c r="H20" t="s">
        <v>829</v>
      </c>
      <c r="I20" t="s">
        <v>829</v>
      </c>
      <c r="J20" t="s">
        <v>830</v>
      </c>
      <c r="K20" t="s">
        <v>829</v>
      </c>
      <c r="L20" t="s">
        <v>829</v>
      </c>
      <c r="M20" t="s">
        <v>829</v>
      </c>
      <c r="N20" t="s">
        <v>829</v>
      </c>
      <c r="O20" t="s">
        <v>829</v>
      </c>
      <c r="P20" t="s">
        <v>829</v>
      </c>
      <c r="Q20" t="s">
        <v>829</v>
      </c>
      <c r="R20" t="s">
        <v>829</v>
      </c>
      <c r="S20" t="s">
        <v>829</v>
      </c>
      <c r="T20" t="s">
        <v>829</v>
      </c>
      <c r="U20" t="s">
        <v>829</v>
      </c>
      <c r="V20" t="s">
        <v>830</v>
      </c>
      <c r="W20" t="s">
        <v>829</v>
      </c>
      <c r="X20" t="s">
        <v>829</v>
      </c>
      <c r="Y20" s="253">
        <v>137713.96</v>
      </c>
    </row>
    <row r="21" spans="2:25" x14ac:dyDescent="0.25">
      <c r="B21" s="393" t="s">
        <v>351</v>
      </c>
      <c r="C21" s="514" t="s">
        <v>357</v>
      </c>
      <c r="D21" s="514" t="s">
        <v>520</v>
      </c>
      <c r="E21" t="s">
        <v>521</v>
      </c>
      <c r="F21" t="s">
        <v>826</v>
      </c>
      <c r="G21" t="s">
        <v>829</v>
      </c>
      <c r="H21" t="s">
        <v>829</v>
      </c>
      <c r="I21" t="s">
        <v>829</v>
      </c>
      <c r="J21" t="s">
        <v>830</v>
      </c>
      <c r="K21" t="s">
        <v>829</v>
      </c>
      <c r="L21" t="s">
        <v>829</v>
      </c>
      <c r="M21" t="s">
        <v>829</v>
      </c>
      <c r="N21" t="s">
        <v>829</v>
      </c>
      <c r="O21" t="s">
        <v>829</v>
      </c>
      <c r="P21" t="s">
        <v>829</v>
      </c>
      <c r="Q21" t="s">
        <v>829</v>
      </c>
      <c r="R21" t="s">
        <v>829</v>
      </c>
      <c r="S21" t="s">
        <v>829</v>
      </c>
      <c r="T21" t="s">
        <v>829</v>
      </c>
      <c r="U21" t="s">
        <v>829</v>
      </c>
      <c r="V21" t="s">
        <v>830</v>
      </c>
      <c r="W21" t="s">
        <v>829</v>
      </c>
      <c r="X21" t="s">
        <v>829</v>
      </c>
      <c r="Y21" s="253">
        <v>146185.70000000001</v>
      </c>
    </row>
    <row r="22" spans="2:25" x14ac:dyDescent="0.25">
      <c r="B22" s="393" t="s">
        <v>351</v>
      </c>
      <c r="C22" s="514" t="s">
        <v>358</v>
      </c>
      <c r="D22" s="514" t="s">
        <v>522</v>
      </c>
      <c r="E22" t="s">
        <v>523</v>
      </c>
      <c r="F22" t="s">
        <v>826</v>
      </c>
      <c r="G22" t="s">
        <v>829</v>
      </c>
      <c r="H22" t="s">
        <v>829</v>
      </c>
      <c r="I22" t="s">
        <v>829</v>
      </c>
      <c r="J22" t="s">
        <v>830</v>
      </c>
      <c r="K22" t="s">
        <v>829</v>
      </c>
      <c r="L22" t="s">
        <v>829</v>
      </c>
      <c r="M22" t="s">
        <v>829</v>
      </c>
      <c r="N22" t="s">
        <v>829</v>
      </c>
      <c r="O22" t="s">
        <v>829</v>
      </c>
      <c r="P22" t="s">
        <v>829</v>
      </c>
      <c r="Q22" t="s">
        <v>829</v>
      </c>
      <c r="R22" t="s">
        <v>829</v>
      </c>
      <c r="S22" t="s">
        <v>829</v>
      </c>
      <c r="T22" t="s">
        <v>829</v>
      </c>
      <c r="U22" t="s">
        <v>829</v>
      </c>
      <c r="V22" t="s">
        <v>830</v>
      </c>
      <c r="W22" t="s">
        <v>829</v>
      </c>
      <c r="X22" t="s">
        <v>829</v>
      </c>
      <c r="Y22" s="253">
        <v>74397.679999999993</v>
      </c>
    </row>
    <row r="23" spans="2:25" x14ac:dyDescent="0.25">
      <c r="B23" s="393" t="s">
        <v>351</v>
      </c>
      <c r="C23" s="514" t="s">
        <v>359</v>
      </c>
      <c r="D23" s="514" t="s">
        <v>524</v>
      </c>
      <c r="E23" t="s">
        <v>525</v>
      </c>
      <c r="F23" t="s">
        <v>826</v>
      </c>
      <c r="G23" t="s">
        <v>829</v>
      </c>
      <c r="H23" t="s">
        <v>829</v>
      </c>
      <c r="I23" t="s">
        <v>829</v>
      </c>
      <c r="J23" t="s">
        <v>830</v>
      </c>
      <c r="K23" t="s">
        <v>829</v>
      </c>
      <c r="L23" t="s">
        <v>829</v>
      </c>
      <c r="M23" t="s">
        <v>829</v>
      </c>
      <c r="N23" t="s">
        <v>829</v>
      </c>
      <c r="O23" t="s">
        <v>829</v>
      </c>
      <c r="P23" t="s">
        <v>829</v>
      </c>
      <c r="Q23" t="s">
        <v>829</v>
      </c>
      <c r="R23" t="s">
        <v>829</v>
      </c>
      <c r="S23" t="s">
        <v>829</v>
      </c>
      <c r="T23" t="s">
        <v>829</v>
      </c>
      <c r="U23" t="s">
        <v>829</v>
      </c>
      <c r="V23" t="s">
        <v>830</v>
      </c>
      <c r="W23" t="s">
        <v>829</v>
      </c>
      <c r="X23" t="s">
        <v>829</v>
      </c>
      <c r="Y23" s="253">
        <v>109020.55</v>
      </c>
    </row>
    <row r="24" spans="2:25" x14ac:dyDescent="0.25">
      <c r="B24" s="393" t="s">
        <v>351</v>
      </c>
      <c r="C24" s="514" t="s">
        <v>360</v>
      </c>
      <c r="D24" s="514" t="s">
        <v>526</v>
      </c>
      <c r="E24" t="s">
        <v>527</v>
      </c>
      <c r="F24" t="s">
        <v>826</v>
      </c>
      <c r="G24" t="s">
        <v>829</v>
      </c>
      <c r="H24" t="s">
        <v>829</v>
      </c>
      <c r="I24" t="s">
        <v>829</v>
      </c>
      <c r="J24" t="s">
        <v>830</v>
      </c>
      <c r="K24" t="s">
        <v>829</v>
      </c>
      <c r="L24" t="s">
        <v>829</v>
      </c>
      <c r="M24" t="s">
        <v>829</v>
      </c>
      <c r="N24" t="s">
        <v>829</v>
      </c>
      <c r="O24" t="s">
        <v>829</v>
      </c>
      <c r="P24" t="s">
        <v>829</v>
      </c>
      <c r="Q24" t="s">
        <v>829</v>
      </c>
      <c r="R24" t="s">
        <v>829</v>
      </c>
      <c r="S24" t="s">
        <v>829</v>
      </c>
      <c r="T24" t="s">
        <v>829</v>
      </c>
      <c r="U24" t="s">
        <v>829</v>
      </c>
      <c r="V24" t="s">
        <v>830</v>
      </c>
      <c r="W24" t="s">
        <v>829</v>
      </c>
      <c r="X24" t="s">
        <v>829</v>
      </c>
      <c r="Y24" s="253">
        <v>80556.03</v>
      </c>
    </row>
    <row r="25" spans="2:25" x14ac:dyDescent="0.25">
      <c r="B25" s="393" t="s">
        <v>351</v>
      </c>
      <c r="C25" s="514" t="s">
        <v>361</v>
      </c>
      <c r="D25" s="514" t="s">
        <v>528</v>
      </c>
      <c r="E25" t="s">
        <v>529</v>
      </c>
      <c r="F25" t="s">
        <v>826</v>
      </c>
      <c r="G25" t="s">
        <v>829</v>
      </c>
      <c r="H25" t="s">
        <v>829</v>
      </c>
      <c r="I25" t="s">
        <v>829</v>
      </c>
      <c r="J25" t="s">
        <v>830</v>
      </c>
      <c r="K25" t="s">
        <v>829</v>
      </c>
      <c r="L25" t="s">
        <v>829</v>
      </c>
      <c r="M25" t="s">
        <v>829</v>
      </c>
      <c r="N25" t="s">
        <v>829</v>
      </c>
      <c r="O25" t="s">
        <v>829</v>
      </c>
      <c r="P25" t="s">
        <v>829</v>
      </c>
      <c r="Q25" t="s">
        <v>829</v>
      </c>
      <c r="R25" t="s">
        <v>829</v>
      </c>
      <c r="S25" t="s">
        <v>829</v>
      </c>
      <c r="T25" t="s">
        <v>829</v>
      </c>
      <c r="U25" t="s">
        <v>829</v>
      </c>
      <c r="V25" t="s">
        <v>830</v>
      </c>
      <c r="W25" t="s">
        <v>829</v>
      </c>
      <c r="X25" t="s">
        <v>829</v>
      </c>
      <c r="Y25" s="253">
        <v>121938.6</v>
      </c>
    </row>
    <row r="26" spans="2:25" x14ac:dyDescent="0.25">
      <c r="B26" s="393" t="s">
        <v>351</v>
      </c>
      <c r="C26" s="514" t="s">
        <v>362</v>
      </c>
      <c r="D26" s="514" t="s">
        <v>530</v>
      </c>
      <c r="E26" t="s">
        <v>531</v>
      </c>
      <c r="F26" t="s">
        <v>826</v>
      </c>
      <c r="G26" t="s">
        <v>829</v>
      </c>
      <c r="H26" t="s">
        <v>829</v>
      </c>
      <c r="I26" t="s">
        <v>829</v>
      </c>
      <c r="J26" t="s">
        <v>830</v>
      </c>
      <c r="K26" t="s">
        <v>829</v>
      </c>
      <c r="L26" t="s">
        <v>829</v>
      </c>
      <c r="M26" t="s">
        <v>829</v>
      </c>
      <c r="N26" t="s">
        <v>829</v>
      </c>
      <c r="O26" t="s">
        <v>829</v>
      </c>
      <c r="P26" t="s">
        <v>829</v>
      </c>
      <c r="Q26" t="s">
        <v>829</v>
      </c>
      <c r="R26" t="s">
        <v>829</v>
      </c>
      <c r="S26" t="s">
        <v>829</v>
      </c>
      <c r="T26" t="s">
        <v>829</v>
      </c>
      <c r="U26" t="s">
        <v>829</v>
      </c>
      <c r="V26" t="s">
        <v>830</v>
      </c>
      <c r="W26" t="s">
        <v>829</v>
      </c>
      <c r="X26" t="s">
        <v>829</v>
      </c>
      <c r="Y26" s="253">
        <v>65253.43</v>
      </c>
    </row>
    <row r="27" spans="2:25" x14ac:dyDescent="0.25">
      <c r="B27" s="393" t="s">
        <v>351</v>
      </c>
      <c r="C27" s="514" t="s">
        <v>363</v>
      </c>
      <c r="D27" s="514" t="s">
        <v>532</v>
      </c>
      <c r="E27" t="s">
        <v>533</v>
      </c>
      <c r="F27" t="s">
        <v>826</v>
      </c>
      <c r="G27" t="s">
        <v>829</v>
      </c>
      <c r="H27" t="s">
        <v>829</v>
      </c>
      <c r="I27" t="s">
        <v>829</v>
      </c>
      <c r="J27" t="s">
        <v>830</v>
      </c>
      <c r="K27" t="s">
        <v>829</v>
      </c>
      <c r="L27" t="s">
        <v>829</v>
      </c>
      <c r="M27" t="s">
        <v>829</v>
      </c>
      <c r="N27" t="s">
        <v>829</v>
      </c>
      <c r="O27" t="s">
        <v>829</v>
      </c>
      <c r="P27" t="s">
        <v>829</v>
      </c>
      <c r="Q27" t="s">
        <v>829</v>
      </c>
      <c r="R27" t="s">
        <v>829</v>
      </c>
      <c r="S27" t="s">
        <v>829</v>
      </c>
      <c r="T27" t="s">
        <v>829</v>
      </c>
      <c r="U27" t="s">
        <v>829</v>
      </c>
      <c r="V27" t="s">
        <v>830</v>
      </c>
      <c r="W27" t="s">
        <v>829</v>
      </c>
      <c r="X27" t="s">
        <v>829</v>
      </c>
      <c r="Y27" s="253">
        <v>70081.86</v>
      </c>
    </row>
    <row r="28" spans="2:25" x14ac:dyDescent="0.25">
      <c r="B28" s="393" t="s">
        <v>351</v>
      </c>
      <c r="C28" s="514" t="s">
        <v>364</v>
      </c>
      <c r="D28" s="514" t="s">
        <v>534</v>
      </c>
      <c r="E28" t="s">
        <v>535</v>
      </c>
      <c r="F28" t="s">
        <v>826</v>
      </c>
      <c r="G28" t="s">
        <v>829</v>
      </c>
      <c r="H28" t="s">
        <v>829</v>
      </c>
      <c r="I28" t="s">
        <v>829</v>
      </c>
      <c r="J28" t="s">
        <v>830</v>
      </c>
      <c r="K28" t="s">
        <v>829</v>
      </c>
      <c r="L28" t="s">
        <v>829</v>
      </c>
      <c r="M28" t="s">
        <v>829</v>
      </c>
      <c r="N28" t="s">
        <v>829</v>
      </c>
      <c r="O28" t="s">
        <v>829</v>
      </c>
      <c r="P28" t="s">
        <v>829</v>
      </c>
      <c r="Q28" t="s">
        <v>829</v>
      </c>
      <c r="R28" t="s">
        <v>829</v>
      </c>
      <c r="S28" t="s">
        <v>829</v>
      </c>
      <c r="T28" t="s">
        <v>829</v>
      </c>
      <c r="U28" t="s">
        <v>829</v>
      </c>
      <c r="V28" t="s">
        <v>830</v>
      </c>
      <c r="W28" t="s">
        <v>829</v>
      </c>
      <c r="X28" t="s">
        <v>829</v>
      </c>
      <c r="Y28" s="253">
        <v>186610.36</v>
      </c>
    </row>
    <row r="29" spans="2:25" x14ac:dyDescent="0.25">
      <c r="B29" s="393" t="s">
        <v>351</v>
      </c>
      <c r="C29" s="514" t="s">
        <v>365</v>
      </c>
      <c r="D29" s="514" t="s">
        <v>536</v>
      </c>
      <c r="E29" t="s">
        <v>537</v>
      </c>
      <c r="F29" t="s">
        <v>826</v>
      </c>
      <c r="G29" t="s">
        <v>829</v>
      </c>
      <c r="H29" t="s">
        <v>829</v>
      </c>
      <c r="I29" t="s">
        <v>829</v>
      </c>
      <c r="J29" t="s">
        <v>830</v>
      </c>
      <c r="K29" t="s">
        <v>829</v>
      </c>
      <c r="L29" t="s">
        <v>829</v>
      </c>
      <c r="M29" t="s">
        <v>829</v>
      </c>
      <c r="N29" t="s">
        <v>829</v>
      </c>
      <c r="O29" t="s">
        <v>829</v>
      </c>
      <c r="P29" t="s">
        <v>829</v>
      </c>
      <c r="Q29" t="s">
        <v>829</v>
      </c>
      <c r="R29" t="s">
        <v>829</v>
      </c>
      <c r="S29" t="s">
        <v>829</v>
      </c>
      <c r="T29" t="s">
        <v>829</v>
      </c>
      <c r="U29" t="s">
        <v>829</v>
      </c>
      <c r="V29" t="s">
        <v>830</v>
      </c>
      <c r="W29" t="s">
        <v>829</v>
      </c>
      <c r="X29" t="s">
        <v>829</v>
      </c>
      <c r="Y29" s="253">
        <v>67902.880000000005</v>
      </c>
    </row>
    <row r="30" spans="2:25" x14ac:dyDescent="0.25">
      <c r="B30" s="393" t="s">
        <v>351</v>
      </c>
      <c r="C30" s="514" t="s">
        <v>366</v>
      </c>
      <c r="D30" s="514" t="s">
        <v>538</v>
      </c>
      <c r="E30" t="s">
        <v>539</v>
      </c>
      <c r="F30" t="s">
        <v>826</v>
      </c>
      <c r="G30" t="s">
        <v>829</v>
      </c>
      <c r="H30" t="s">
        <v>829</v>
      </c>
      <c r="I30" t="s">
        <v>829</v>
      </c>
      <c r="J30" t="s">
        <v>830</v>
      </c>
      <c r="K30" t="s">
        <v>829</v>
      </c>
      <c r="L30" t="s">
        <v>829</v>
      </c>
      <c r="M30" t="s">
        <v>829</v>
      </c>
      <c r="N30" t="s">
        <v>829</v>
      </c>
      <c r="O30" t="s">
        <v>829</v>
      </c>
      <c r="P30" t="s">
        <v>829</v>
      </c>
      <c r="Q30" t="s">
        <v>829</v>
      </c>
      <c r="R30" t="s">
        <v>829</v>
      </c>
      <c r="S30" t="s">
        <v>829</v>
      </c>
      <c r="T30" t="s">
        <v>829</v>
      </c>
      <c r="U30" t="s">
        <v>829</v>
      </c>
      <c r="V30" t="s">
        <v>830</v>
      </c>
      <c r="W30" t="s">
        <v>829</v>
      </c>
      <c r="X30" t="s">
        <v>829</v>
      </c>
      <c r="Y30" s="253">
        <v>199415.16</v>
      </c>
    </row>
    <row r="31" spans="2:25" x14ac:dyDescent="0.25">
      <c r="B31" s="393" t="s">
        <v>351</v>
      </c>
      <c r="C31" s="514" t="s">
        <v>367</v>
      </c>
      <c r="D31" s="514" t="s">
        <v>540</v>
      </c>
      <c r="E31" t="s">
        <v>541</v>
      </c>
      <c r="F31" t="s">
        <v>826</v>
      </c>
      <c r="G31" t="s">
        <v>829</v>
      </c>
      <c r="H31" t="s">
        <v>829</v>
      </c>
      <c r="I31" t="s">
        <v>829</v>
      </c>
      <c r="J31" t="s">
        <v>830</v>
      </c>
      <c r="K31" t="s">
        <v>829</v>
      </c>
      <c r="L31" t="s">
        <v>829</v>
      </c>
      <c r="M31" t="s">
        <v>829</v>
      </c>
      <c r="N31" t="s">
        <v>829</v>
      </c>
      <c r="O31" t="s">
        <v>829</v>
      </c>
      <c r="P31" t="s">
        <v>829</v>
      </c>
      <c r="Q31" t="s">
        <v>829</v>
      </c>
      <c r="R31" t="s">
        <v>829</v>
      </c>
      <c r="S31" t="s">
        <v>829</v>
      </c>
      <c r="T31" t="s">
        <v>829</v>
      </c>
      <c r="U31" t="s">
        <v>829</v>
      </c>
      <c r="V31" t="s">
        <v>830</v>
      </c>
      <c r="W31" t="s">
        <v>829</v>
      </c>
      <c r="X31" t="s">
        <v>829</v>
      </c>
      <c r="Y31" s="253">
        <v>200495.87</v>
      </c>
    </row>
    <row r="32" spans="2:25" x14ac:dyDescent="0.25">
      <c r="B32" s="393" t="s">
        <v>351</v>
      </c>
      <c r="C32" s="514" t="s">
        <v>368</v>
      </c>
      <c r="D32" s="514" t="s">
        <v>542</v>
      </c>
      <c r="E32" t="s">
        <v>543</v>
      </c>
      <c r="F32" t="s">
        <v>827</v>
      </c>
      <c r="G32" t="s">
        <v>829</v>
      </c>
      <c r="H32" t="s">
        <v>829</v>
      </c>
      <c r="I32" t="s">
        <v>829</v>
      </c>
      <c r="J32" t="s">
        <v>830</v>
      </c>
      <c r="K32" t="s">
        <v>829</v>
      </c>
      <c r="L32" t="s">
        <v>829</v>
      </c>
      <c r="M32" t="s">
        <v>829</v>
      </c>
      <c r="N32" t="s">
        <v>829</v>
      </c>
      <c r="O32" t="s">
        <v>829</v>
      </c>
      <c r="P32" t="s">
        <v>829</v>
      </c>
      <c r="Q32" t="s">
        <v>829</v>
      </c>
      <c r="R32" t="s">
        <v>829</v>
      </c>
      <c r="S32" t="s">
        <v>829</v>
      </c>
      <c r="T32" t="s">
        <v>829</v>
      </c>
      <c r="U32" t="s">
        <v>829</v>
      </c>
      <c r="V32" t="s">
        <v>830</v>
      </c>
      <c r="W32" t="s">
        <v>829</v>
      </c>
      <c r="X32" t="s">
        <v>829</v>
      </c>
      <c r="Y32" s="253">
        <v>215698.04</v>
      </c>
    </row>
    <row r="33" spans="2:25" x14ac:dyDescent="0.25">
      <c r="B33" s="393" t="s">
        <v>351</v>
      </c>
      <c r="C33" s="514" t="s">
        <v>369</v>
      </c>
      <c r="D33" s="514" t="s">
        <v>544</v>
      </c>
      <c r="E33" t="s">
        <v>545</v>
      </c>
      <c r="F33" t="s">
        <v>827</v>
      </c>
      <c r="G33" t="s">
        <v>829</v>
      </c>
      <c r="H33" t="s">
        <v>829</v>
      </c>
      <c r="I33" t="s">
        <v>829</v>
      </c>
      <c r="J33" t="s">
        <v>830</v>
      </c>
      <c r="K33" t="s">
        <v>829</v>
      </c>
      <c r="L33" t="s">
        <v>829</v>
      </c>
      <c r="M33" t="s">
        <v>829</v>
      </c>
      <c r="N33" t="s">
        <v>829</v>
      </c>
      <c r="O33" t="s">
        <v>829</v>
      </c>
      <c r="P33" t="s">
        <v>829</v>
      </c>
      <c r="Q33" t="s">
        <v>829</v>
      </c>
      <c r="R33" t="s">
        <v>829</v>
      </c>
      <c r="S33" t="s">
        <v>829</v>
      </c>
      <c r="T33" t="s">
        <v>829</v>
      </c>
      <c r="U33" t="s">
        <v>829</v>
      </c>
      <c r="V33" t="s">
        <v>830</v>
      </c>
      <c r="W33" t="s">
        <v>829</v>
      </c>
      <c r="X33" t="s">
        <v>829</v>
      </c>
      <c r="Y33" s="253">
        <v>185276.12</v>
      </c>
    </row>
    <row r="34" spans="2:25" x14ac:dyDescent="0.25">
      <c r="B34" s="393" t="s">
        <v>351</v>
      </c>
      <c r="C34" s="514" t="s">
        <v>370</v>
      </c>
      <c r="D34" s="514" t="s">
        <v>546</v>
      </c>
      <c r="E34" t="s">
        <v>547</v>
      </c>
      <c r="F34" t="s">
        <v>827</v>
      </c>
      <c r="G34" t="s">
        <v>829</v>
      </c>
      <c r="H34" t="s">
        <v>829</v>
      </c>
      <c r="I34" t="s">
        <v>829</v>
      </c>
      <c r="J34" t="s">
        <v>830</v>
      </c>
      <c r="K34" t="s">
        <v>829</v>
      </c>
      <c r="L34" t="s">
        <v>829</v>
      </c>
      <c r="M34" t="s">
        <v>829</v>
      </c>
      <c r="N34" t="s">
        <v>829</v>
      </c>
      <c r="O34" t="s">
        <v>829</v>
      </c>
      <c r="P34" t="s">
        <v>829</v>
      </c>
      <c r="Q34" t="s">
        <v>829</v>
      </c>
      <c r="R34" t="s">
        <v>829</v>
      </c>
      <c r="S34" t="s">
        <v>829</v>
      </c>
      <c r="T34" t="s">
        <v>829</v>
      </c>
      <c r="U34" t="s">
        <v>829</v>
      </c>
      <c r="V34" t="s">
        <v>830</v>
      </c>
      <c r="W34" t="s">
        <v>829</v>
      </c>
      <c r="X34" t="s">
        <v>829</v>
      </c>
      <c r="Y34" s="253">
        <v>108893.64</v>
      </c>
    </row>
    <row r="35" spans="2:25" x14ac:dyDescent="0.25">
      <c r="B35" s="393" t="s">
        <v>351</v>
      </c>
      <c r="C35" s="514" t="s">
        <v>371</v>
      </c>
      <c r="D35" s="514" t="s">
        <v>548</v>
      </c>
      <c r="E35" t="s">
        <v>549</v>
      </c>
      <c r="F35" t="s">
        <v>827</v>
      </c>
      <c r="G35" t="s">
        <v>829</v>
      </c>
      <c r="H35" t="s">
        <v>829</v>
      </c>
      <c r="I35" t="s">
        <v>829</v>
      </c>
      <c r="J35" t="s">
        <v>830</v>
      </c>
      <c r="K35" t="s">
        <v>829</v>
      </c>
      <c r="L35" t="s">
        <v>829</v>
      </c>
      <c r="M35" t="s">
        <v>829</v>
      </c>
      <c r="N35" t="s">
        <v>829</v>
      </c>
      <c r="O35" t="s">
        <v>829</v>
      </c>
      <c r="P35" t="s">
        <v>829</v>
      </c>
      <c r="Q35" t="s">
        <v>829</v>
      </c>
      <c r="R35" t="s">
        <v>829</v>
      </c>
      <c r="S35" t="s">
        <v>829</v>
      </c>
      <c r="T35" t="s">
        <v>829</v>
      </c>
      <c r="U35" t="s">
        <v>829</v>
      </c>
      <c r="V35" t="s">
        <v>830</v>
      </c>
      <c r="W35" t="s">
        <v>829</v>
      </c>
      <c r="X35" t="s">
        <v>829</v>
      </c>
      <c r="Y35" s="253">
        <v>61691.37</v>
      </c>
    </row>
    <row r="36" spans="2:25" x14ac:dyDescent="0.25">
      <c r="B36" s="393" t="s">
        <v>351</v>
      </c>
      <c r="C36" s="514" t="s">
        <v>372</v>
      </c>
      <c r="D36" s="514" t="s">
        <v>550</v>
      </c>
      <c r="E36" t="s">
        <v>551</v>
      </c>
      <c r="F36" t="s">
        <v>827</v>
      </c>
      <c r="G36" t="s">
        <v>829</v>
      </c>
      <c r="H36" t="s">
        <v>829</v>
      </c>
      <c r="I36" t="s">
        <v>829</v>
      </c>
      <c r="J36" t="s">
        <v>830</v>
      </c>
      <c r="K36" t="s">
        <v>829</v>
      </c>
      <c r="L36" t="s">
        <v>829</v>
      </c>
      <c r="M36" t="s">
        <v>829</v>
      </c>
      <c r="N36" t="s">
        <v>829</v>
      </c>
      <c r="O36" t="s">
        <v>829</v>
      </c>
      <c r="P36" t="s">
        <v>829</v>
      </c>
      <c r="Q36" t="s">
        <v>829</v>
      </c>
      <c r="R36" t="s">
        <v>829</v>
      </c>
      <c r="S36" t="s">
        <v>829</v>
      </c>
      <c r="T36" t="s">
        <v>829</v>
      </c>
      <c r="U36" t="s">
        <v>829</v>
      </c>
      <c r="V36" t="s">
        <v>830</v>
      </c>
      <c r="W36" t="s">
        <v>829</v>
      </c>
      <c r="X36" t="s">
        <v>829</v>
      </c>
      <c r="Y36" s="253">
        <v>107847.7</v>
      </c>
    </row>
    <row r="37" spans="2:25" x14ac:dyDescent="0.25">
      <c r="B37" s="393" t="s">
        <v>351</v>
      </c>
      <c r="C37" s="514" t="s">
        <v>373</v>
      </c>
      <c r="D37" s="514" t="s">
        <v>552</v>
      </c>
      <c r="E37" t="s">
        <v>553</v>
      </c>
      <c r="F37" t="s">
        <v>827</v>
      </c>
      <c r="G37" t="s">
        <v>829</v>
      </c>
      <c r="H37" t="s">
        <v>829</v>
      </c>
      <c r="I37" t="s">
        <v>829</v>
      </c>
      <c r="J37" t="s">
        <v>830</v>
      </c>
      <c r="K37" t="s">
        <v>829</v>
      </c>
      <c r="L37" t="s">
        <v>829</v>
      </c>
      <c r="M37" t="s">
        <v>829</v>
      </c>
      <c r="N37" t="s">
        <v>829</v>
      </c>
      <c r="O37" t="s">
        <v>829</v>
      </c>
      <c r="P37" t="s">
        <v>829</v>
      </c>
      <c r="Q37" t="s">
        <v>829</v>
      </c>
      <c r="R37" t="s">
        <v>829</v>
      </c>
      <c r="S37" t="s">
        <v>829</v>
      </c>
      <c r="T37" t="s">
        <v>829</v>
      </c>
      <c r="U37" t="s">
        <v>829</v>
      </c>
      <c r="V37" t="s">
        <v>830</v>
      </c>
      <c r="W37" t="s">
        <v>829</v>
      </c>
      <c r="X37" t="s">
        <v>829</v>
      </c>
      <c r="Y37" s="253">
        <v>73072.83</v>
      </c>
    </row>
    <row r="38" spans="2:25" x14ac:dyDescent="0.25">
      <c r="B38" s="393" t="s">
        <v>351</v>
      </c>
      <c r="C38" s="514" t="s">
        <v>374</v>
      </c>
      <c r="D38" s="514" t="s">
        <v>554</v>
      </c>
      <c r="E38" t="s">
        <v>555</v>
      </c>
      <c r="F38" t="s">
        <v>827</v>
      </c>
      <c r="G38" t="s">
        <v>829</v>
      </c>
      <c r="H38" t="s">
        <v>829</v>
      </c>
      <c r="I38" t="s">
        <v>829</v>
      </c>
      <c r="J38" t="s">
        <v>830</v>
      </c>
      <c r="K38" t="s">
        <v>829</v>
      </c>
      <c r="L38" t="s">
        <v>829</v>
      </c>
      <c r="M38" t="s">
        <v>829</v>
      </c>
      <c r="N38" t="s">
        <v>829</v>
      </c>
      <c r="O38" t="s">
        <v>829</v>
      </c>
      <c r="P38" t="s">
        <v>829</v>
      </c>
      <c r="Q38" t="s">
        <v>829</v>
      </c>
      <c r="R38" t="s">
        <v>829</v>
      </c>
      <c r="S38" t="s">
        <v>829</v>
      </c>
      <c r="T38" t="s">
        <v>829</v>
      </c>
      <c r="U38" t="s">
        <v>829</v>
      </c>
      <c r="V38" t="s">
        <v>830</v>
      </c>
      <c r="W38" t="s">
        <v>829</v>
      </c>
      <c r="X38" t="s">
        <v>829</v>
      </c>
      <c r="Y38" s="253">
        <v>80635.97</v>
      </c>
    </row>
    <row r="39" spans="2:25" x14ac:dyDescent="0.25">
      <c r="B39" s="393" t="s">
        <v>351</v>
      </c>
      <c r="C39" s="514" t="s">
        <v>375</v>
      </c>
      <c r="D39" s="514" t="s">
        <v>556</v>
      </c>
      <c r="E39" t="s">
        <v>557</v>
      </c>
      <c r="F39" t="s">
        <v>827</v>
      </c>
      <c r="G39" t="s">
        <v>829</v>
      </c>
      <c r="H39" t="s">
        <v>829</v>
      </c>
      <c r="I39" t="s">
        <v>829</v>
      </c>
      <c r="J39" t="s">
        <v>830</v>
      </c>
      <c r="K39" t="s">
        <v>829</v>
      </c>
      <c r="L39" t="s">
        <v>829</v>
      </c>
      <c r="M39" t="s">
        <v>829</v>
      </c>
      <c r="N39" t="s">
        <v>829</v>
      </c>
      <c r="O39" t="s">
        <v>829</v>
      </c>
      <c r="P39" t="s">
        <v>829</v>
      </c>
      <c r="Q39" t="s">
        <v>829</v>
      </c>
      <c r="R39" t="s">
        <v>829</v>
      </c>
      <c r="S39" t="s">
        <v>829</v>
      </c>
      <c r="T39" t="s">
        <v>829</v>
      </c>
      <c r="U39" t="s">
        <v>829</v>
      </c>
      <c r="V39" t="s">
        <v>830</v>
      </c>
      <c r="W39" t="s">
        <v>829</v>
      </c>
      <c r="X39" t="s">
        <v>829</v>
      </c>
      <c r="Y39" s="253">
        <v>183636.57</v>
      </c>
    </row>
    <row r="40" spans="2:25" x14ac:dyDescent="0.25">
      <c r="B40" s="393" t="s">
        <v>351</v>
      </c>
      <c r="C40" s="514" t="s">
        <v>376</v>
      </c>
      <c r="D40" s="514" t="s">
        <v>558</v>
      </c>
      <c r="E40" t="s">
        <v>559</v>
      </c>
      <c r="F40" t="s">
        <v>827</v>
      </c>
      <c r="G40" t="s">
        <v>829</v>
      </c>
      <c r="H40" t="s">
        <v>829</v>
      </c>
      <c r="I40" t="s">
        <v>829</v>
      </c>
      <c r="J40" t="s">
        <v>830</v>
      </c>
      <c r="K40" t="s">
        <v>829</v>
      </c>
      <c r="L40" t="s">
        <v>829</v>
      </c>
      <c r="M40" t="s">
        <v>829</v>
      </c>
      <c r="N40" t="s">
        <v>829</v>
      </c>
      <c r="O40" t="s">
        <v>829</v>
      </c>
      <c r="P40" t="s">
        <v>829</v>
      </c>
      <c r="Q40" t="s">
        <v>829</v>
      </c>
      <c r="R40" t="s">
        <v>829</v>
      </c>
      <c r="S40" t="s">
        <v>829</v>
      </c>
      <c r="T40" t="s">
        <v>829</v>
      </c>
      <c r="U40" t="s">
        <v>829</v>
      </c>
      <c r="V40" t="s">
        <v>830</v>
      </c>
      <c r="W40" t="s">
        <v>829</v>
      </c>
      <c r="X40" t="s">
        <v>829</v>
      </c>
      <c r="Y40" s="253">
        <v>115973.44</v>
      </c>
    </row>
    <row r="41" spans="2:25" x14ac:dyDescent="0.25">
      <c r="B41" s="393" t="s">
        <v>351</v>
      </c>
      <c r="C41" s="514" t="s">
        <v>377</v>
      </c>
      <c r="D41" s="514" t="s">
        <v>560</v>
      </c>
      <c r="E41" t="s">
        <v>561</v>
      </c>
      <c r="F41" t="s">
        <v>827</v>
      </c>
      <c r="G41" t="s">
        <v>829</v>
      </c>
      <c r="H41" t="s">
        <v>829</v>
      </c>
      <c r="I41" t="s">
        <v>829</v>
      </c>
      <c r="J41" t="s">
        <v>830</v>
      </c>
      <c r="K41" t="s">
        <v>829</v>
      </c>
      <c r="L41" t="s">
        <v>829</v>
      </c>
      <c r="M41" t="s">
        <v>829</v>
      </c>
      <c r="N41" t="s">
        <v>829</v>
      </c>
      <c r="O41" t="s">
        <v>829</v>
      </c>
      <c r="P41" t="s">
        <v>829</v>
      </c>
      <c r="Q41" t="s">
        <v>829</v>
      </c>
      <c r="R41" t="s">
        <v>829</v>
      </c>
      <c r="S41" t="s">
        <v>829</v>
      </c>
      <c r="T41" t="s">
        <v>829</v>
      </c>
      <c r="U41" t="s">
        <v>829</v>
      </c>
      <c r="V41" t="s">
        <v>830</v>
      </c>
      <c r="W41" t="s">
        <v>829</v>
      </c>
      <c r="X41" t="s">
        <v>829</v>
      </c>
      <c r="Y41" s="253">
        <v>110385.99</v>
      </c>
    </row>
    <row r="42" spans="2:25" x14ac:dyDescent="0.25">
      <c r="B42" s="393" t="s">
        <v>351</v>
      </c>
      <c r="C42" s="514" t="s">
        <v>378</v>
      </c>
      <c r="D42" s="514" t="s">
        <v>562</v>
      </c>
      <c r="E42" t="s">
        <v>563</v>
      </c>
      <c r="F42" t="s">
        <v>827</v>
      </c>
      <c r="G42" t="s">
        <v>829</v>
      </c>
      <c r="H42" t="s">
        <v>829</v>
      </c>
      <c r="I42" t="s">
        <v>829</v>
      </c>
      <c r="J42" t="s">
        <v>830</v>
      </c>
      <c r="K42" t="s">
        <v>829</v>
      </c>
      <c r="L42" t="s">
        <v>829</v>
      </c>
      <c r="M42" t="s">
        <v>829</v>
      </c>
      <c r="N42" t="s">
        <v>829</v>
      </c>
      <c r="O42" t="s">
        <v>829</v>
      </c>
      <c r="P42" t="s">
        <v>829</v>
      </c>
      <c r="Q42" t="s">
        <v>829</v>
      </c>
      <c r="R42" t="s">
        <v>829</v>
      </c>
      <c r="S42" t="s">
        <v>829</v>
      </c>
      <c r="T42" t="s">
        <v>829</v>
      </c>
      <c r="U42" t="s">
        <v>829</v>
      </c>
      <c r="V42" t="s">
        <v>830</v>
      </c>
      <c r="W42" t="s">
        <v>829</v>
      </c>
      <c r="X42" t="s">
        <v>829</v>
      </c>
      <c r="Y42" s="253">
        <v>123107.38</v>
      </c>
    </row>
    <row r="43" spans="2:25" x14ac:dyDescent="0.25">
      <c r="B43" s="393" t="s">
        <v>351</v>
      </c>
      <c r="C43" s="514" t="s">
        <v>379</v>
      </c>
      <c r="D43" s="514" t="s">
        <v>564</v>
      </c>
      <c r="E43" t="s">
        <v>565</v>
      </c>
      <c r="F43" t="s">
        <v>827</v>
      </c>
      <c r="G43" t="s">
        <v>829</v>
      </c>
      <c r="H43" t="s">
        <v>829</v>
      </c>
      <c r="I43" t="s">
        <v>829</v>
      </c>
      <c r="J43" t="s">
        <v>830</v>
      </c>
      <c r="K43" t="s">
        <v>829</v>
      </c>
      <c r="L43" t="s">
        <v>829</v>
      </c>
      <c r="M43" t="s">
        <v>829</v>
      </c>
      <c r="N43" t="s">
        <v>829</v>
      </c>
      <c r="O43" t="s">
        <v>829</v>
      </c>
      <c r="P43" t="s">
        <v>829</v>
      </c>
      <c r="Q43" t="s">
        <v>829</v>
      </c>
      <c r="R43" t="s">
        <v>829</v>
      </c>
      <c r="S43" t="s">
        <v>829</v>
      </c>
      <c r="T43" t="s">
        <v>829</v>
      </c>
      <c r="U43" t="s">
        <v>829</v>
      </c>
      <c r="V43" t="s">
        <v>830</v>
      </c>
      <c r="W43" t="s">
        <v>829</v>
      </c>
      <c r="X43" t="s">
        <v>829</v>
      </c>
      <c r="Y43" s="253">
        <v>187594.08</v>
      </c>
    </row>
    <row r="44" spans="2:25" x14ac:dyDescent="0.25">
      <c r="B44" s="393" t="s">
        <v>351</v>
      </c>
      <c r="C44" s="514" t="s">
        <v>380</v>
      </c>
      <c r="D44" s="514" t="s">
        <v>566</v>
      </c>
      <c r="E44" t="s">
        <v>567</v>
      </c>
      <c r="F44" t="s">
        <v>827</v>
      </c>
      <c r="G44" t="s">
        <v>829</v>
      </c>
      <c r="H44" t="s">
        <v>829</v>
      </c>
      <c r="I44" t="s">
        <v>829</v>
      </c>
      <c r="J44" t="s">
        <v>830</v>
      </c>
      <c r="K44" t="s">
        <v>829</v>
      </c>
      <c r="L44" t="s">
        <v>829</v>
      </c>
      <c r="M44" t="s">
        <v>829</v>
      </c>
      <c r="N44" t="s">
        <v>829</v>
      </c>
      <c r="O44" t="s">
        <v>829</v>
      </c>
      <c r="P44" t="s">
        <v>829</v>
      </c>
      <c r="Q44" t="s">
        <v>829</v>
      </c>
      <c r="R44" t="s">
        <v>829</v>
      </c>
      <c r="S44" t="s">
        <v>829</v>
      </c>
      <c r="T44" t="s">
        <v>829</v>
      </c>
      <c r="U44" t="s">
        <v>829</v>
      </c>
      <c r="V44" t="s">
        <v>830</v>
      </c>
      <c r="W44" t="s">
        <v>829</v>
      </c>
      <c r="X44" t="s">
        <v>829</v>
      </c>
      <c r="Y44" s="253">
        <v>125814.54</v>
      </c>
    </row>
    <row r="45" spans="2:25" x14ac:dyDescent="0.25">
      <c r="B45" s="393" t="s">
        <v>351</v>
      </c>
      <c r="C45" s="514" t="s">
        <v>381</v>
      </c>
      <c r="D45" s="514" t="s">
        <v>568</v>
      </c>
      <c r="E45" t="s">
        <v>569</v>
      </c>
      <c r="F45" t="s">
        <v>826</v>
      </c>
      <c r="G45" t="s">
        <v>829</v>
      </c>
      <c r="H45" t="s">
        <v>829</v>
      </c>
      <c r="I45" t="s">
        <v>829</v>
      </c>
      <c r="J45" t="s">
        <v>830</v>
      </c>
      <c r="K45" t="s">
        <v>829</v>
      </c>
      <c r="L45" t="s">
        <v>829</v>
      </c>
      <c r="M45" t="s">
        <v>829</v>
      </c>
      <c r="N45" t="s">
        <v>829</v>
      </c>
      <c r="O45" t="s">
        <v>829</v>
      </c>
      <c r="P45" t="s">
        <v>829</v>
      </c>
      <c r="Q45" t="s">
        <v>829</v>
      </c>
      <c r="R45" t="s">
        <v>829</v>
      </c>
      <c r="S45" t="s">
        <v>829</v>
      </c>
      <c r="T45" t="s">
        <v>829</v>
      </c>
      <c r="U45" t="s">
        <v>829</v>
      </c>
      <c r="V45" t="s">
        <v>830</v>
      </c>
      <c r="W45" t="s">
        <v>829</v>
      </c>
      <c r="X45" t="s">
        <v>829</v>
      </c>
      <c r="Y45" s="253">
        <v>166332.38</v>
      </c>
    </row>
    <row r="46" spans="2:25" x14ac:dyDescent="0.25">
      <c r="B46" s="393" t="s">
        <v>351</v>
      </c>
      <c r="C46" s="514" t="s">
        <v>382</v>
      </c>
      <c r="D46" s="514" t="s">
        <v>570</v>
      </c>
      <c r="E46" t="s">
        <v>571</v>
      </c>
      <c r="F46" t="s">
        <v>827</v>
      </c>
      <c r="G46" t="s">
        <v>829</v>
      </c>
      <c r="H46" t="s">
        <v>829</v>
      </c>
      <c r="I46" t="s">
        <v>829</v>
      </c>
      <c r="J46" t="s">
        <v>830</v>
      </c>
      <c r="K46" t="s">
        <v>829</v>
      </c>
      <c r="L46" t="s">
        <v>829</v>
      </c>
      <c r="M46" t="s">
        <v>829</v>
      </c>
      <c r="N46" t="s">
        <v>829</v>
      </c>
      <c r="O46" t="s">
        <v>829</v>
      </c>
      <c r="P46" t="s">
        <v>829</v>
      </c>
      <c r="Q46" t="s">
        <v>829</v>
      </c>
      <c r="R46" t="s">
        <v>829</v>
      </c>
      <c r="S46" t="s">
        <v>829</v>
      </c>
      <c r="T46" t="s">
        <v>829</v>
      </c>
      <c r="U46" t="s">
        <v>829</v>
      </c>
      <c r="V46" t="s">
        <v>830</v>
      </c>
      <c r="W46" t="s">
        <v>829</v>
      </c>
      <c r="X46" t="s">
        <v>829</v>
      </c>
      <c r="Y46" s="253">
        <v>60915.91</v>
      </c>
    </row>
    <row r="47" spans="2:25" x14ac:dyDescent="0.25">
      <c r="B47" s="393" t="s">
        <v>351</v>
      </c>
      <c r="C47" s="514" t="s">
        <v>383</v>
      </c>
      <c r="D47" s="514" t="s">
        <v>572</v>
      </c>
      <c r="E47" t="s">
        <v>573</v>
      </c>
      <c r="F47" t="s">
        <v>827</v>
      </c>
      <c r="G47" t="s">
        <v>829</v>
      </c>
      <c r="H47" t="s">
        <v>829</v>
      </c>
      <c r="I47" t="s">
        <v>829</v>
      </c>
      <c r="J47" t="s">
        <v>830</v>
      </c>
      <c r="K47" t="s">
        <v>829</v>
      </c>
      <c r="L47" t="s">
        <v>829</v>
      </c>
      <c r="M47" t="s">
        <v>829</v>
      </c>
      <c r="N47" t="s">
        <v>829</v>
      </c>
      <c r="O47" t="s">
        <v>829</v>
      </c>
      <c r="P47" t="s">
        <v>829</v>
      </c>
      <c r="Q47" t="s">
        <v>829</v>
      </c>
      <c r="R47" t="s">
        <v>829</v>
      </c>
      <c r="S47" t="s">
        <v>829</v>
      </c>
      <c r="T47" t="s">
        <v>829</v>
      </c>
      <c r="U47" t="s">
        <v>829</v>
      </c>
      <c r="V47" t="s">
        <v>830</v>
      </c>
      <c r="W47" t="s">
        <v>829</v>
      </c>
      <c r="X47" t="s">
        <v>829</v>
      </c>
      <c r="Y47" s="253">
        <v>59082.94</v>
      </c>
    </row>
    <row r="48" spans="2:25" x14ac:dyDescent="0.25">
      <c r="B48" s="393" t="s">
        <v>351</v>
      </c>
      <c r="C48" s="514" t="s">
        <v>384</v>
      </c>
      <c r="D48" s="514" t="s">
        <v>574</v>
      </c>
      <c r="E48" t="s">
        <v>575</v>
      </c>
      <c r="F48" t="s">
        <v>826</v>
      </c>
      <c r="G48" t="s">
        <v>829</v>
      </c>
      <c r="H48" t="s">
        <v>829</v>
      </c>
      <c r="I48" t="s">
        <v>829</v>
      </c>
      <c r="J48" t="s">
        <v>830</v>
      </c>
      <c r="K48" t="s">
        <v>829</v>
      </c>
      <c r="L48" t="s">
        <v>829</v>
      </c>
      <c r="M48" t="s">
        <v>829</v>
      </c>
      <c r="N48" t="s">
        <v>829</v>
      </c>
      <c r="O48" t="s">
        <v>829</v>
      </c>
      <c r="P48" t="s">
        <v>829</v>
      </c>
      <c r="Q48" t="s">
        <v>829</v>
      </c>
      <c r="R48" t="s">
        <v>829</v>
      </c>
      <c r="S48" t="s">
        <v>829</v>
      </c>
      <c r="T48" t="s">
        <v>829</v>
      </c>
      <c r="U48" t="s">
        <v>829</v>
      </c>
      <c r="V48" t="s">
        <v>830</v>
      </c>
      <c r="W48" t="s">
        <v>829</v>
      </c>
      <c r="X48" t="s">
        <v>829</v>
      </c>
      <c r="Y48" s="253">
        <v>62529.760000000002</v>
      </c>
    </row>
    <row r="49" spans="2:25" x14ac:dyDescent="0.25">
      <c r="B49" s="393" t="s">
        <v>351</v>
      </c>
      <c r="C49" s="514" t="s">
        <v>385</v>
      </c>
      <c r="D49" s="514" t="s">
        <v>576</v>
      </c>
      <c r="E49" t="s">
        <v>577</v>
      </c>
      <c r="F49" t="s">
        <v>826</v>
      </c>
      <c r="G49" t="s">
        <v>829</v>
      </c>
      <c r="H49" t="s">
        <v>829</v>
      </c>
      <c r="I49" t="s">
        <v>829</v>
      </c>
      <c r="J49" t="s">
        <v>829</v>
      </c>
      <c r="K49" t="s">
        <v>829</v>
      </c>
      <c r="L49" t="s">
        <v>829</v>
      </c>
      <c r="M49" t="s">
        <v>830</v>
      </c>
      <c r="N49" t="s">
        <v>829</v>
      </c>
      <c r="O49" t="s">
        <v>829</v>
      </c>
      <c r="P49" t="s">
        <v>829</v>
      </c>
      <c r="Q49" t="s">
        <v>829</v>
      </c>
      <c r="R49" t="s">
        <v>829</v>
      </c>
      <c r="S49" t="s">
        <v>829</v>
      </c>
      <c r="T49" t="s">
        <v>829</v>
      </c>
      <c r="U49" t="s">
        <v>829</v>
      </c>
      <c r="V49" t="s">
        <v>830</v>
      </c>
      <c r="W49" t="s">
        <v>829</v>
      </c>
      <c r="X49" t="s">
        <v>829</v>
      </c>
      <c r="Y49" s="253">
        <v>98088.61</v>
      </c>
    </row>
    <row r="50" spans="2:25" x14ac:dyDescent="0.25">
      <c r="B50" s="393" t="s">
        <v>351</v>
      </c>
      <c r="C50" s="514" t="s">
        <v>386</v>
      </c>
      <c r="D50" s="514" t="s">
        <v>578</v>
      </c>
      <c r="E50" t="s">
        <v>579</v>
      </c>
      <c r="F50" t="s">
        <v>826</v>
      </c>
      <c r="G50" t="s">
        <v>829</v>
      </c>
      <c r="H50" t="s">
        <v>829</v>
      </c>
      <c r="I50" t="s">
        <v>829</v>
      </c>
      <c r="J50" t="s">
        <v>829</v>
      </c>
      <c r="K50" t="s">
        <v>829</v>
      </c>
      <c r="L50" t="s">
        <v>829</v>
      </c>
      <c r="M50" t="s">
        <v>830</v>
      </c>
      <c r="N50" t="s">
        <v>829</v>
      </c>
      <c r="O50" t="s">
        <v>829</v>
      </c>
      <c r="P50" t="s">
        <v>829</v>
      </c>
      <c r="Q50" t="s">
        <v>829</v>
      </c>
      <c r="R50" t="s">
        <v>829</v>
      </c>
      <c r="S50" t="s">
        <v>829</v>
      </c>
      <c r="T50" t="s">
        <v>829</v>
      </c>
      <c r="U50" t="s">
        <v>829</v>
      </c>
      <c r="V50" t="s">
        <v>830</v>
      </c>
      <c r="W50" t="s">
        <v>829</v>
      </c>
      <c r="X50" t="s">
        <v>829</v>
      </c>
      <c r="Y50" s="253">
        <v>109967.5</v>
      </c>
    </row>
    <row r="51" spans="2:25" x14ac:dyDescent="0.25">
      <c r="B51" s="393" t="s">
        <v>351</v>
      </c>
      <c r="C51" s="514" t="s">
        <v>387</v>
      </c>
      <c r="D51" s="514" t="s">
        <v>580</v>
      </c>
      <c r="E51" t="s">
        <v>581</v>
      </c>
      <c r="F51" t="s">
        <v>826</v>
      </c>
      <c r="G51" t="s">
        <v>829</v>
      </c>
      <c r="H51" t="s">
        <v>829</v>
      </c>
      <c r="I51" t="s">
        <v>829</v>
      </c>
      <c r="J51" t="s">
        <v>829</v>
      </c>
      <c r="K51" t="s">
        <v>829</v>
      </c>
      <c r="L51" t="s">
        <v>829</v>
      </c>
      <c r="M51" t="s">
        <v>830</v>
      </c>
      <c r="N51" t="s">
        <v>829</v>
      </c>
      <c r="O51" t="s">
        <v>829</v>
      </c>
      <c r="P51" t="s">
        <v>829</v>
      </c>
      <c r="Q51" t="s">
        <v>829</v>
      </c>
      <c r="R51" t="s">
        <v>829</v>
      </c>
      <c r="S51" t="s">
        <v>829</v>
      </c>
      <c r="T51" t="s">
        <v>829</v>
      </c>
      <c r="U51" t="s">
        <v>829</v>
      </c>
      <c r="V51" t="s">
        <v>830</v>
      </c>
      <c r="W51" t="s">
        <v>829</v>
      </c>
      <c r="X51" t="s">
        <v>829</v>
      </c>
      <c r="Y51" s="253">
        <v>98568.82</v>
      </c>
    </row>
    <row r="52" spans="2:25" x14ac:dyDescent="0.25">
      <c r="B52" s="393" t="s">
        <v>351</v>
      </c>
      <c r="C52" s="514" t="s">
        <v>388</v>
      </c>
      <c r="D52" s="514" t="s">
        <v>582</v>
      </c>
      <c r="E52" t="s">
        <v>583</v>
      </c>
      <c r="F52" t="s">
        <v>826</v>
      </c>
      <c r="G52" t="s">
        <v>829</v>
      </c>
      <c r="H52" t="s">
        <v>829</v>
      </c>
      <c r="I52" t="s">
        <v>829</v>
      </c>
      <c r="J52" t="s">
        <v>829</v>
      </c>
      <c r="K52" t="s">
        <v>829</v>
      </c>
      <c r="L52" t="s">
        <v>829</v>
      </c>
      <c r="M52" t="s">
        <v>830</v>
      </c>
      <c r="N52" t="s">
        <v>829</v>
      </c>
      <c r="O52" t="s">
        <v>829</v>
      </c>
      <c r="P52" t="s">
        <v>829</v>
      </c>
      <c r="Q52" t="s">
        <v>829</v>
      </c>
      <c r="R52" t="s">
        <v>829</v>
      </c>
      <c r="S52" t="s">
        <v>829</v>
      </c>
      <c r="T52" t="s">
        <v>829</v>
      </c>
      <c r="U52" t="s">
        <v>829</v>
      </c>
      <c r="V52" t="s">
        <v>830</v>
      </c>
      <c r="W52" t="s">
        <v>829</v>
      </c>
      <c r="X52" t="s">
        <v>829</v>
      </c>
      <c r="Y52" s="253">
        <v>100080.91</v>
      </c>
    </row>
    <row r="53" spans="2:25" x14ac:dyDescent="0.25">
      <c r="B53" s="393" t="s">
        <v>351</v>
      </c>
      <c r="C53" s="514" t="s">
        <v>389</v>
      </c>
      <c r="D53" s="514" t="s">
        <v>584</v>
      </c>
      <c r="E53" t="s">
        <v>585</v>
      </c>
      <c r="F53" t="s">
        <v>826</v>
      </c>
      <c r="G53" t="s">
        <v>829</v>
      </c>
      <c r="H53" t="s">
        <v>829</v>
      </c>
      <c r="I53" t="s">
        <v>829</v>
      </c>
      <c r="J53" t="s">
        <v>829</v>
      </c>
      <c r="K53" t="s">
        <v>829</v>
      </c>
      <c r="L53" t="s">
        <v>829</v>
      </c>
      <c r="M53" t="s">
        <v>830</v>
      </c>
      <c r="N53" t="s">
        <v>829</v>
      </c>
      <c r="O53" t="s">
        <v>829</v>
      </c>
      <c r="P53" t="s">
        <v>829</v>
      </c>
      <c r="Q53" t="s">
        <v>829</v>
      </c>
      <c r="R53" t="s">
        <v>829</v>
      </c>
      <c r="S53" t="s">
        <v>829</v>
      </c>
      <c r="T53" t="s">
        <v>829</v>
      </c>
      <c r="U53" t="s">
        <v>829</v>
      </c>
      <c r="V53" t="s">
        <v>830</v>
      </c>
      <c r="W53" t="s">
        <v>829</v>
      </c>
      <c r="X53" t="s">
        <v>829</v>
      </c>
      <c r="Y53" s="253">
        <v>125624.89</v>
      </c>
    </row>
    <row r="54" spans="2:25" x14ac:dyDescent="0.25">
      <c r="B54" s="393" t="s">
        <v>351</v>
      </c>
      <c r="C54" s="514" t="s">
        <v>390</v>
      </c>
      <c r="D54" s="514" t="s">
        <v>586</v>
      </c>
      <c r="E54" t="s">
        <v>587</v>
      </c>
      <c r="F54" t="s">
        <v>826</v>
      </c>
      <c r="G54" t="s">
        <v>829</v>
      </c>
      <c r="H54" t="s">
        <v>829</v>
      </c>
      <c r="I54" t="s">
        <v>829</v>
      </c>
      <c r="J54" t="s">
        <v>829</v>
      </c>
      <c r="K54" t="s">
        <v>829</v>
      </c>
      <c r="L54" t="s">
        <v>829</v>
      </c>
      <c r="M54" t="s">
        <v>830</v>
      </c>
      <c r="N54" t="s">
        <v>829</v>
      </c>
      <c r="O54" t="s">
        <v>829</v>
      </c>
      <c r="P54" t="s">
        <v>829</v>
      </c>
      <c r="Q54" t="s">
        <v>829</v>
      </c>
      <c r="R54" t="s">
        <v>829</v>
      </c>
      <c r="S54" t="s">
        <v>829</v>
      </c>
      <c r="T54" t="s">
        <v>829</v>
      </c>
      <c r="U54" t="s">
        <v>829</v>
      </c>
      <c r="V54" t="s">
        <v>830</v>
      </c>
      <c r="W54" t="s">
        <v>829</v>
      </c>
      <c r="X54" t="s">
        <v>829</v>
      </c>
      <c r="Y54" s="253">
        <v>72780.39</v>
      </c>
    </row>
    <row r="55" spans="2:25" x14ac:dyDescent="0.25">
      <c r="B55" s="393" t="s">
        <v>351</v>
      </c>
      <c r="C55" s="514" t="s">
        <v>391</v>
      </c>
      <c r="D55" s="514" t="s">
        <v>588</v>
      </c>
      <c r="E55" t="s">
        <v>589</v>
      </c>
      <c r="F55" t="s">
        <v>826</v>
      </c>
      <c r="G55" t="s">
        <v>829</v>
      </c>
      <c r="H55" t="s">
        <v>829</v>
      </c>
      <c r="I55" t="s">
        <v>829</v>
      </c>
      <c r="J55" t="s">
        <v>829</v>
      </c>
      <c r="K55" t="s">
        <v>829</v>
      </c>
      <c r="L55" t="s">
        <v>829</v>
      </c>
      <c r="M55" t="s">
        <v>830</v>
      </c>
      <c r="N55" t="s">
        <v>829</v>
      </c>
      <c r="O55" t="s">
        <v>829</v>
      </c>
      <c r="P55" t="s">
        <v>829</v>
      </c>
      <c r="Q55" t="s">
        <v>829</v>
      </c>
      <c r="R55" t="s">
        <v>829</v>
      </c>
      <c r="S55" t="s">
        <v>829</v>
      </c>
      <c r="T55" t="s">
        <v>829</v>
      </c>
      <c r="U55" t="s">
        <v>829</v>
      </c>
      <c r="V55" t="s">
        <v>830</v>
      </c>
      <c r="W55" t="s">
        <v>829</v>
      </c>
      <c r="X55" t="s">
        <v>829</v>
      </c>
      <c r="Y55" s="253">
        <v>60839.68</v>
      </c>
    </row>
    <row r="56" spans="2:25" x14ac:dyDescent="0.25">
      <c r="B56" s="393" t="s">
        <v>351</v>
      </c>
      <c r="C56" s="514" t="s">
        <v>392</v>
      </c>
      <c r="D56" s="514" t="s">
        <v>590</v>
      </c>
      <c r="E56" t="s">
        <v>591</v>
      </c>
      <c r="F56" t="s">
        <v>826</v>
      </c>
      <c r="G56" t="s">
        <v>829</v>
      </c>
      <c r="H56" t="s">
        <v>829</v>
      </c>
      <c r="I56" t="s">
        <v>829</v>
      </c>
      <c r="J56" t="s">
        <v>829</v>
      </c>
      <c r="K56" t="s">
        <v>829</v>
      </c>
      <c r="L56" t="s">
        <v>829</v>
      </c>
      <c r="M56" t="s">
        <v>830</v>
      </c>
      <c r="N56" t="s">
        <v>829</v>
      </c>
      <c r="O56" t="s">
        <v>829</v>
      </c>
      <c r="P56" t="s">
        <v>829</v>
      </c>
      <c r="Q56" t="s">
        <v>829</v>
      </c>
      <c r="R56" t="s">
        <v>829</v>
      </c>
      <c r="S56" t="s">
        <v>829</v>
      </c>
      <c r="T56" t="s">
        <v>829</v>
      </c>
      <c r="U56" t="s">
        <v>829</v>
      </c>
      <c r="V56" t="s">
        <v>830</v>
      </c>
      <c r="W56" t="s">
        <v>829</v>
      </c>
      <c r="X56" t="s">
        <v>829</v>
      </c>
      <c r="Y56" s="253">
        <v>147346.97</v>
      </c>
    </row>
    <row r="57" spans="2:25" x14ac:dyDescent="0.25">
      <c r="B57" s="393" t="s">
        <v>351</v>
      </c>
      <c r="C57" s="514" t="s">
        <v>393</v>
      </c>
      <c r="D57" s="514" t="s">
        <v>592</v>
      </c>
      <c r="E57" t="s">
        <v>593</v>
      </c>
      <c r="F57" t="s">
        <v>826</v>
      </c>
      <c r="G57" t="s">
        <v>829</v>
      </c>
      <c r="H57" t="s">
        <v>829</v>
      </c>
      <c r="I57" t="s">
        <v>829</v>
      </c>
      <c r="J57" t="s">
        <v>829</v>
      </c>
      <c r="K57" t="s">
        <v>829</v>
      </c>
      <c r="L57" t="s">
        <v>829</v>
      </c>
      <c r="M57" t="s">
        <v>830</v>
      </c>
      <c r="N57" t="s">
        <v>829</v>
      </c>
      <c r="O57" t="s">
        <v>829</v>
      </c>
      <c r="P57" t="s">
        <v>829</v>
      </c>
      <c r="Q57" t="s">
        <v>829</v>
      </c>
      <c r="R57" t="s">
        <v>829</v>
      </c>
      <c r="S57" t="s">
        <v>829</v>
      </c>
      <c r="T57" t="s">
        <v>829</v>
      </c>
      <c r="U57" t="s">
        <v>829</v>
      </c>
      <c r="V57" t="s">
        <v>830</v>
      </c>
      <c r="W57" t="s">
        <v>829</v>
      </c>
      <c r="X57" t="s">
        <v>829</v>
      </c>
      <c r="Y57" s="253">
        <v>115730.74</v>
      </c>
    </row>
    <row r="58" spans="2:25" x14ac:dyDescent="0.25">
      <c r="B58" s="393" t="s">
        <v>351</v>
      </c>
      <c r="C58" s="514" t="s">
        <v>394</v>
      </c>
      <c r="D58" s="514" t="s">
        <v>594</v>
      </c>
      <c r="E58" t="s">
        <v>595</v>
      </c>
      <c r="F58" t="s">
        <v>826</v>
      </c>
      <c r="G58" t="s">
        <v>829</v>
      </c>
      <c r="H58" t="s">
        <v>829</v>
      </c>
      <c r="I58" t="s">
        <v>829</v>
      </c>
      <c r="J58" t="s">
        <v>829</v>
      </c>
      <c r="K58" t="s">
        <v>829</v>
      </c>
      <c r="L58" t="s">
        <v>829</v>
      </c>
      <c r="M58" t="s">
        <v>830</v>
      </c>
      <c r="N58" t="s">
        <v>829</v>
      </c>
      <c r="O58" t="s">
        <v>829</v>
      </c>
      <c r="P58" t="s">
        <v>829</v>
      </c>
      <c r="Q58" t="s">
        <v>829</v>
      </c>
      <c r="R58" t="s">
        <v>829</v>
      </c>
      <c r="S58" t="s">
        <v>829</v>
      </c>
      <c r="T58" t="s">
        <v>829</v>
      </c>
      <c r="U58" t="s">
        <v>829</v>
      </c>
      <c r="V58" t="s">
        <v>830</v>
      </c>
      <c r="W58" t="s">
        <v>829</v>
      </c>
      <c r="X58" t="s">
        <v>829</v>
      </c>
      <c r="Y58" s="253">
        <v>18445.18</v>
      </c>
    </row>
    <row r="59" spans="2:25" x14ac:dyDescent="0.25">
      <c r="B59" s="393" t="s">
        <v>351</v>
      </c>
      <c r="C59" s="514" t="s">
        <v>395</v>
      </c>
      <c r="D59" s="514" t="s">
        <v>596</v>
      </c>
      <c r="E59" t="s">
        <v>597</v>
      </c>
      <c r="F59" t="s">
        <v>826</v>
      </c>
      <c r="G59" t="s">
        <v>829</v>
      </c>
      <c r="H59" t="s">
        <v>829</v>
      </c>
      <c r="I59" t="s">
        <v>829</v>
      </c>
      <c r="J59" t="s">
        <v>829</v>
      </c>
      <c r="K59" t="s">
        <v>829</v>
      </c>
      <c r="L59" t="s">
        <v>829</v>
      </c>
      <c r="M59" t="s">
        <v>830</v>
      </c>
      <c r="N59" t="s">
        <v>829</v>
      </c>
      <c r="O59" t="s">
        <v>829</v>
      </c>
      <c r="P59" t="s">
        <v>829</v>
      </c>
      <c r="Q59" t="s">
        <v>829</v>
      </c>
      <c r="R59" t="s">
        <v>829</v>
      </c>
      <c r="S59" t="s">
        <v>829</v>
      </c>
      <c r="T59" t="s">
        <v>829</v>
      </c>
      <c r="U59" t="s">
        <v>829</v>
      </c>
      <c r="V59" t="s">
        <v>830</v>
      </c>
      <c r="W59" t="s">
        <v>829</v>
      </c>
      <c r="X59" t="s">
        <v>829</v>
      </c>
      <c r="Y59" s="253">
        <v>73477.22</v>
      </c>
    </row>
    <row r="60" spans="2:25" x14ac:dyDescent="0.25">
      <c r="B60" s="393" t="s">
        <v>351</v>
      </c>
      <c r="C60" s="514" t="s">
        <v>396</v>
      </c>
      <c r="D60" s="514" t="s">
        <v>598</v>
      </c>
      <c r="E60" t="s">
        <v>599</v>
      </c>
      <c r="F60" t="s">
        <v>826</v>
      </c>
      <c r="G60" t="s">
        <v>829</v>
      </c>
      <c r="H60" t="s">
        <v>829</v>
      </c>
      <c r="I60" t="s">
        <v>829</v>
      </c>
      <c r="J60" t="s">
        <v>829</v>
      </c>
      <c r="K60" t="s">
        <v>829</v>
      </c>
      <c r="L60" t="s">
        <v>829</v>
      </c>
      <c r="M60" t="s">
        <v>830</v>
      </c>
      <c r="N60" t="s">
        <v>829</v>
      </c>
      <c r="O60" t="s">
        <v>829</v>
      </c>
      <c r="P60" t="s">
        <v>829</v>
      </c>
      <c r="Q60" t="s">
        <v>829</v>
      </c>
      <c r="R60" t="s">
        <v>829</v>
      </c>
      <c r="S60" t="s">
        <v>829</v>
      </c>
      <c r="T60" t="s">
        <v>829</v>
      </c>
      <c r="U60" t="s">
        <v>829</v>
      </c>
      <c r="V60" t="s">
        <v>830</v>
      </c>
      <c r="W60" t="s">
        <v>829</v>
      </c>
      <c r="X60" t="s">
        <v>829</v>
      </c>
      <c r="Y60" s="253">
        <v>113146.58</v>
      </c>
    </row>
    <row r="61" spans="2:25" x14ac:dyDescent="0.25">
      <c r="B61" s="393" t="s">
        <v>351</v>
      </c>
      <c r="C61" s="514" t="s">
        <v>397</v>
      </c>
      <c r="D61" s="514" t="s">
        <v>600</v>
      </c>
      <c r="E61" t="s">
        <v>601</v>
      </c>
      <c r="F61" t="s">
        <v>826</v>
      </c>
      <c r="G61" t="s">
        <v>829</v>
      </c>
      <c r="H61" t="s">
        <v>829</v>
      </c>
      <c r="I61" t="s">
        <v>829</v>
      </c>
      <c r="J61" t="s">
        <v>829</v>
      </c>
      <c r="K61" t="s">
        <v>829</v>
      </c>
      <c r="L61" t="s">
        <v>829</v>
      </c>
      <c r="M61" t="s">
        <v>830</v>
      </c>
      <c r="N61" t="s">
        <v>829</v>
      </c>
      <c r="O61" t="s">
        <v>829</v>
      </c>
      <c r="P61" t="s">
        <v>829</v>
      </c>
      <c r="Q61" t="s">
        <v>829</v>
      </c>
      <c r="R61" t="s">
        <v>829</v>
      </c>
      <c r="S61" t="s">
        <v>829</v>
      </c>
      <c r="T61" t="s">
        <v>829</v>
      </c>
      <c r="U61" t="s">
        <v>829</v>
      </c>
      <c r="V61" t="s">
        <v>830</v>
      </c>
      <c r="W61" t="s">
        <v>829</v>
      </c>
      <c r="X61" t="s">
        <v>829</v>
      </c>
      <c r="Y61" s="253">
        <v>147827.34</v>
      </c>
    </row>
    <row r="62" spans="2:25" x14ac:dyDescent="0.25">
      <c r="B62" s="393" t="s">
        <v>351</v>
      </c>
      <c r="C62" s="514" t="s">
        <v>398</v>
      </c>
      <c r="D62" s="514" t="s">
        <v>602</v>
      </c>
      <c r="E62" t="s">
        <v>603</v>
      </c>
      <c r="F62" t="s">
        <v>826</v>
      </c>
      <c r="G62" t="s">
        <v>829</v>
      </c>
      <c r="H62" t="s">
        <v>829</v>
      </c>
      <c r="I62" t="s">
        <v>829</v>
      </c>
      <c r="J62" t="s">
        <v>829</v>
      </c>
      <c r="K62" t="s">
        <v>829</v>
      </c>
      <c r="L62" t="s">
        <v>829</v>
      </c>
      <c r="M62" t="s">
        <v>830</v>
      </c>
      <c r="N62" t="s">
        <v>829</v>
      </c>
      <c r="O62" t="s">
        <v>829</v>
      </c>
      <c r="P62" t="s">
        <v>829</v>
      </c>
      <c r="Q62" t="s">
        <v>829</v>
      </c>
      <c r="R62" t="s">
        <v>829</v>
      </c>
      <c r="S62" t="s">
        <v>829</v>
      </c>
      <c r="T62" t="s">
        <v>829</v>
      </c>
      <c r="U62" t="s">
        <v>829</v>
      </c>
      <c r="V62" t="s">
        <v>830</v>
      </c>
      <c r="W62" t="s">
        <v>829</v>
      </c>
      <c r="X62" t="s">
        <v>829</v>
      </c>
      <c r="Y62" s="253">
        <v>129518.28</v>
      </c>
    </row>
    <row r="63" spans="2:25" x14ac:dyDescent="0.25">
      <c r="B63" s="393" t="s">
        <v>351</v>
      </c>
      <c r="C63" s="514" t="s">
        <v>399</v>
      </c>
      <c r="D63" s="514" t="s">
        <v>604</v>
      </c>
      <c r="E63" t="s">
        <v>605</v>
      </c>
      <c r="F63" t="s">
        <v>826</v>
      </c>
      <c r="G63" t="s">
        <v>829</v>
      </c>
      <c r="H63" t="s">
        <v>829</v>
      </c>
      <c r="I63" t="s">
        <v>829</v>
      </c>
      <c r="J63" t="s">
        <v>829</v>
      </c>
      <c r="K63" t="s">
        <v>829</v>
      </c>
      <c r="L63" t="s">
        <v>829</v>
      </c>
      <c r="M63" t="s">
        <v>830</v>
      </c>
      <c r="N63" t="s">
        <v>829</v>
      </c>
      <c r="O63" t="s">
        <v>829</v>
      </c>
      <c r="P63" t="s">
        <v>829</v>
      </c>
      <c r="Q63" t="s">
        <v>829</v>
      </c>
      <c r="R63" t="s">
        <v>829</v>
      </c>
      <c r="S63" t="s">
        <v>829</v>
      </c>
      <c r="T63" t="s">
        <v>829</v>
      </c>
      <c r="U63" t="s">
        <v>829</v>
      </c>
      <c r="V63" t="s">
        <v>830</v>
      </c>
      <c r="W63" t="s">
        <v>829</v>
      </c>
      <c r="X63" t="s">
        <v>829</v>
      </c>
      <c r="Y63" s="253">
        <v>32516.97</v>
      </c>
    </row>
    <row r="64" spans="2:25" x14ac:dyDescent="0.25">
      <c r="B64" s="393" t="s">
        <v>351</v>
      </c>
      <c r="C64" s="514" t="s">
        <v>400</v>
      </c>
      <c r="D64" s="514" t="s">
        <v>606</v>
      </c>
      <c r="E64" t="s">
        <v>607</v>
      </c>
      <c r="F64" t="s">
        <v>826</v>
      </c>
      <c r="G64" t="s">
        <v>829</v>
      </c>
      <c r="H64" t="s">
        <v>829</v>
      </c>
      <c r="I64" t="s">
        <v>829</v>
      </c>
      <c r="J64" t="s">
        <v>829</v>
      </c>
      <c r="K64" t="s">
        <v>829</v>
      </c>
      <c r="L64" t="s">
        <v>829</v>
      </c>
      <c r="M64" t="s">
        <v>830</v>
      </c>
      <c r="N64" t="s">
        <v>829</v>
      </c>
      <c r="O64" t="s">
        <v>829</v>
      </c>
      <c r="P64" t="s">
        <v>829</v>
      </c>
      <c r="Q64" t="s">
        <v>829</v>
      </c>
      <c r="R64" t="s">
        <v>829</v>
      </c>
      <c r="S64" t="s">
        <v>829</v>
      </c>
      <c r="T64" t="s">
        <v>829</v>
      </c>
      <c r="U64" t="s">
        <v>829</v>
      </c>
      <c r="V64" t="s">
        <v>830</v>
      </c>
      <c r="W64" t="s">
        <v>829</v>
      </c>
      <c r="X64" t="s">
        <v>829</v>
      </c>
      <c r="Y64" s="253">
        <v>84078.51</v>
      </c>
    </row>
    <row r="65" spans="2:25" x14ac:dyDescent="0.25">
      <c r="B65" s="393" t="s">
        <v>351</v>
      </c>
      <c r="C65" s="514" t="s">
        <v>401</v>
      </c>
      <c r="D65" s="514" t="s">
        <v>608</v>
      </c>
      <c r="E65" t="s">
        <v>609</v>
      </c>
      <c r="F65" t="s">
        <v>826</v>
      </c>
      <c r="G65" t="s">
        <v>829</v>
      </c>
      <c r="H65" t="s">
        <v>829</v>
      </c>
      <c r="I65" t="s">
        <v>829</v>
      </c>
      <c r="J65" t="s">
        <v>829</v>
      </c>
      <c r="K65" t="s">
        <v>829</v>
      </c>
      <c r="L65" t="s">
        <v>829</v>
      </c>
      <c r="M65" t="s">
        <v>830</v>
      </c>
      <c r="N65" t="s">
        <v>829</v>
      </c>
      <c r="O65" t="s">
        <v>829</v>
      </c>
      <c r="P65" t="s">
        <v>829</v>
      </c>
      <c r="Q65" t="s">
        <v>829</v>
      </c>
      <c r="R65" t="s">
        <v>829</v>
      </c>
      <c r="S65" t="s">
        <v>829</v>
      </c>
      <c r="T65" t="s">
        <v>829</v>
      </c>
      <c r="U65" t="s">
        <v>829</v>
      </c>
      <c r="V65" t="s">
        <v>830</v>
      </c>
      <c r="W65" t="s">
        <v>829</v>
      </c>
      <c r="X65" t="s">
        <v>829</v>
      </c>
      <c r="Y65" s="253">
        <v>148867.29999999999</v>
      </c>
    </row>
    <row r="66" spans="2:25" x14ac:dyDescent="0.25">
      <c r="B66" s="393" t="s">
        <v>351</v>
      </c>
      <c r="C66" s="514" t="s">
        <v>402</v>
      </c>
      <c r="D66" s="514" t="s">
        <v>610</v>
      </c>
      <c r="E66" t="s">
        <v>611</v>
      </c>
      <c r="F66" t="s">
        <v>826</v>
      </c>
      <c r="G66" t="s">
        <v>829</v>
      </c>
      <c r="H66" t="s">
        <v>829</v>
      </c>
      <c r="I66" t="s">
        <v>829</v>
      </c>
      <c r="J66" t="s">
        <v>829</v>
      </c>
      <c r="K66" t="s">
        <v>829</v>
      </c>
      <c r="L66" t="s">
        <v>829</v>
      </c>
      <c r="M66" t="s">
        <v>830</v>
      </c>
      <c r="N66" t="s">
        <v>829</v>
      </c>
      <c r="O66" t="s">
        <v>829</v>
      </c>
      <c r="P66" t="s">
        <v>829</v>
      </c>
      <c r="Q66" t="s">
        <v>829</v>
      </c>
      <c r="R66" t="s">
        <v>829</v>
      </c>
      <c r="S66" t="s">
        <v>829</v>
      </c>
      <c r="T66" t="s">
        <v>829</v>
      </c>
      <c r="U66" t="s">
        <v>829</v>
      </c>
      <c r="V66" t="s">
        <v>830</v>
      </c>
      <c r="W66" t="s">
        <v>829</v>
      </c>
      <c r="X66" t="s">
        <v>829</v>
      </c>
      <c r="Y66" s="253">
        <v>86135.76</v>
      </c>
    </row>
    <row r="67" spans="2:25" x14ac:dyDescent="0.25">
      <c r="B67" s="393" t="s">
        <v>351</v>
      </c>
      <c r="C67" s="514" t="s">
        <v>403</v>
      </c>
      <c r="D67" s="514" t="s">
        <v>612</v>
      </c>
      <c r="E67" t="s">
        <v>613</v>
      </c>
      <c r="F67" t="s">
        <v>826</v>
      </c>
      <c r="G67" t="s">
        <v>829</v>
      </c>
      <c r="H67" t="s">
        <v>829</v>
      </c>
      <c r="I67" t="s">
        <v>829</v>
      </c>
      <c r="J67" t="s">
        <v>829</v>
      </c>
      <c r="K67" t="s">
        <v>829</v>
      </c>
      <c r="L67" t="s">
        <v>829</v>
      </c>
      <c r="M67" t="s">
        <v>830</v>
      </c>
      <c r="N67" t="s">
        <v>829</v>
      </c>
      <c r="O67" t="s">
        <v>829</v>
      </c>
      <c r="P67" t="s">
        <v>829</v>
      </c>
      <c r="Q67" t="s">
        <v>829</v>
      </c>
      <c r="R67" t="s">
        <v>829</v>
      </c>
      <c r="S67" t="s">
        <v>829</v>
      </c>
      <c r="T67" t="s">
        <v>829</v>
      </c>
      <c r="U67" t="s">
        <v>829</v>
      </c>
      <c r="V67" t="s">
        <v>830</v>
      </c>
      <c r="W67" t="s">
        <v>829</v>
      </c>
      <c r="X67" t="s">
        <v>829</v>
      </c>
      <c r="Y67" s="253">
        <v>127146.84</v>
      </c>
    </row>
    <row r="68" spans="2:25" x14ac:dyDescent="0.25">
      <c r="B68" s="393" t="s">
        <v>351</v>
      </c>
      <c r="C68" s="514" t="s">
        <v>404</v>
      </c>
      <c r="D68" s="514" t="s">
        <v>614</v>
      </c>
      <c r="E68" t="s">
        <v>615</v>
      </c>
      <c r="F68" t="s">
        <v>826</v>
      </c>
      <c r="G68" t="s">
        <v>829</v>
      </c>
      <c r="H68" t="s">
        <v>829</v>
      </c>
      <c r="I68" t="s">
        <v>829</v>
      </c>
      <c r="J68" t="s">
        <v>829</v>
      </c>
      <c r="K68" t="s">
        <v>829</v>
      </c>
      <c r="L68" t="s">
        <v>829</v>
      </c>
      <c r="M68" t="s">
        <v>830</v>
      </c>
      <c r="N68" t="s">
        <v>829</v>
      </c>
      <c r="O68" t="s">
        <v>829</v>
      </c>
      <c r="P68" t="s">
        <v>829</v>
      </c>
      <c r="Q68" t="s">
        <v>829</v>
      </c>
      <c r="R68" t="s">
        <v>829</v>
      </c>
      <c r="S68" t="s">
        <v>829</v>
      </c>
      <c r="T68" t="s">
        <v>829</v>
      </c>
      <c r="U68" t="s">
        <v>829</v>
      </c>
      <c r="V68" t="s">
        <v>830</v>
      </c>
      <c r="W68" t="s">
        <v>829</v>
      </c>
      <c r="X68" t="s">
        <v>829</v>
      </c>
      <c r="Y68" s="253">
        <v>86634.559999999998</v>
      </c>
    </row>
    <row r="69" spans="2:25" x14ac:dyDescent="0.25">
      <c r="B69" s="393" t="s">
        <v>351</v>
      </c>
      <c r="C69" s="514" t="s">
        <v>405</v>
      </c>
      <c r="D69" s="514" t="s">
        <v>616</v>
      </c>
      <c r="E69" t="s">
        <v>617</v>
      </c>
      <c r="F69" t="s">
        <v>826</v>
      </c>
      <c r="G69" t="s">
        <v>829</v>
      </c>
      <c r="H69" t="s">
        <v>829</v>
      </c>
      <c r="I69" t="s">
        <v>829</v>
      </c>
      <c r="J69" t="s">
        <v>829</v>
      </c>
      <c r="K69" t="s">
        <v>829</v>
      </c>
      <c r="L69" t="s">
        <v>829</v>
      </c>
      <c r="M69" t="s">
        <v>830</v>
      </c>
      <c r="N69" t="s">
        <v>829</v>
      </c>
      <c r="O69" t="s">
        <v>829</v>
      </c>
      <c r="P69" t="s">
        <v>829</v>
      </c>
      <c r="Q69" t="s">
        <v>829</v>
      </c>
      <c r="R69" t="s">
        <v>829</v>
      </c>
      <c r="S69" t="s">
        <v>829</v>
      </c>
      <c r="T69" t="s">
        <v>829</v>
      </c>
      <c r="U69" t="s">
        <v>829</v>
      </c>
      <c r="V69" t="s">
        <v>830</v>
      </c>
      <c r="W69" t="s">
        <v>829</v>
      </c>
      <c r="X69" t="s">
        <v>829</v>
      </c>
      <c r="Y69" s="253">
        <v>113088.98</v>
      </c>
    </row>
    <row r="70" spans="2:25" x14ac:dyDescent="0.25">
      <c r="B70" s="393" t="s">
        <v>351</v>
      </c>
      <c r="C70" s="514" t="s">
        <v>406</v>
      </c>
      <c r="D70" s="514" t="s">
        <v>618</v>
      </c>
      <c r="E70" t="s">
        <v>619</v>
      </c>
      <c r="F70" t="s">
        <v>826</v>
      </c>
      <c r="G70" t="s">
        <v>829</v>
      </c>
      <c r="H70" t="s">
        <v>829</v>
      </c>
      <c r="I70" t="s">
        <v>829</v>
      </c>
      <c r="J70" t="s">
        <v>829</v>
      </c>
      <c r="K70" t="s">
        <v>829</v>
      </c>
      <c r="L70" t="s">
        <v>829</v>
      </c>
      <c r="M70" t="s">
        <v>830</v>
      </c>
      <c r="N70" t="s">
        <v>829</v>
      </c>
      <c r="O70" t="s">
        <v>829</v>
      </c>
      <c r="P70" t="s">
        <v>829</v>
      </c>
      <c r="Q70" t="s">
        <v>829</v>
      </c>
      <c r="R70" t="s">
        <v>829</v>
      </c>
      <c r="S70" t="s">
        <v>829</v>
      </c>
      <c r="T70" t="s">
        <v>829</v>
      </c>
      <c r="U70" t="s">
        <v>829</v>
      </c>
      <c r="V70" t="s">
        <v>830</v>
      </c>
      <c r="W70" t="s">
        <v>829</v>
      </c>
      <c r="X70" t="s">
        <v>829</v>
      </c>
      <c r="Y70" s="253">
        <v>95124.2</v>
      </c>
    </row>
    <row r="71" spans="2:25" x14ac:dyDescent="0.25">
      <c r="B71" s="393" t="s">
        <v>351</v>
      </c>
      <c r="C71" s="514" t="s">
        <v>407</v>
      </c>
      <c r="D71" s="514" t="s">
        <v>620</v>
      </c>
      <c r="E71" t="s">
        <v>621</v>
      </c>
      <c r="F71" t="s">
        <v>826</v>
      </c>
      <c r="G71" t="s">
        <v>829</v>
      </c>
      <c r="H71" t="s">
        <v>829</v>
      </c>
      <c r="I71" t="s">
        <v>829</v>
      </c>
      <c r="J71" t="s">
        <v>829</v>
      </c>
      <c r="K71" t="s">
        <v>829</v>
      </c>
      <c r="L71" t="s">
        <v>829</v>
      </c>
      <c r="M71" t="s">
        <v>830</v>
      </c>
      <c r="N71" t="s">
        <v>829</v>
      </c>
      <c r="O71" t="s">
        <v>829</v>
      </c>
      <c r="P71" t="s">
        <v>829</v>
      </c>
      <c r="Q71" t="s">
        <v>829</v>
      </c>
      <c r="R71" t="s">
        <v>829</v>
      </c>
      <c r="S71" t="s">
        <v>829</v>
      </c>
      <c r="T71" t="s">
        <v>829</v>
      </c>
      <c r="U71" t="s">
        <v>829</v>
      </c>
      <c r="V71" t="s">
        <v>830</v>
      </c>
      <c r="W71" t="s">
        <v>829</v>
      </c>
      <c r="X71" t="s">
        <v>829</v>
      </c>
      <c r="Y71" s="253">
        <v>18862.23</v>
      </c>
    </row>
    <row r="72" spans="2:25" x14ac:dyDescent="0.25">
      <c r="B72" s="393" t="s">
        <v>351</v>
      </c>
      <c r="C72" s="514" t="s">
        <v>408</v>
      </c>
      <c r="D72" s="514" t="s">
        <v>622</v>
      </c>
      <c r="E72" t="s">
        <v>623</v>
      </c>
      <c r="F72" t="s">
        <v>826</v>
      </c>
      <c r="G72" t="s">
        <v>829</v>
      </c>
      <c r="H72" t="s">
        <v>829</v>
      </c>
      <c r="I72" t="s">
        <v>829</v>
      </c>
      <c r="J72" t="s">
        <v>829</v>
      </c>
      <c r="K72" t="s">
        <v>829</v>
      </c>
      <c r="L72" t="s">
        <v>829</v>
      </c>
      <c r="M72" t="s">
        <v>830</v>
      </c>
      <c r="N72" t="s">
        <v>829</v>
      </c>
      <c r="O72" t="s">
        <v>829</v>
      </c>
      <c r="P72" t="s">
        <v>829</v>
      </c>
      <c r="Q72" t="s">
        <v>829</v>
      </c>
      <c r="R72" t="s">
        <v>829</v>
      </c>
      <c r="S72" t="s">
        <v>829</v>
      </c>
      <c r="T72" t="s">
        <v>829</v>
      </c>
      <c r="U72" t="s">
        <v>829</v>
      </c>
      <c r="V72" t="s">
        <v>830</v>
      </c>
      <c r="W72" t="s">
        <v>829</v>
      </c>
      <c r="X72" t="s">
        <v>829</v>
      </c>
      <c r="Y72" s="253">
        <v>112732.03</v>
      </c>
    </row>
    <row r="73" spans="2:25" x14ac:dyDescent="0.25">
      <c r="B73" s="393" t="s">
        <v>351</v>
      </c>
      <c r="C73" s="514" t="s">
        <v>409</v>
      </c>
      <c r="D73" s="514" t="s">
        <v>624</v>
      </c>
      <c r="E73" t="s">
        <v>625</v>
      </c>
      <c r="F73" t="s">
        <v>826</v>
      </c>
      <c r="G73" t="s">
        <v>829</v>
      </c>
      <c r="H73" t="s">
        <v>829</v>
      </c>
      <c r="I73" t="s">
        <v>829</v>
      </c>
      <c r="J73" t="s">
        <v>829</v>
      </c>
      <c r="K73" t="s">
        <v>829</v>
      </c>
      <c r="L73" t="s">
        <v>829</v>
      </c>
      <c r="M73" t="s">
        <v>830</v>
      </c>
      <c r="N73" t="s">
        <v>829</v>
      </c>
      <c r="O73" t="s">
        <v>829</v>
      </c>
      <c r="P73" t="s">
        <v>829</v>
      </c>
      <c r="Q73" t="s">
        <v>829</v>
      </c>
      <c r="R73" t="s">
        <v>829</v>
      </c>
      <c r="S73" t="s">
        <v>829</v>
      </c>
      <c r="T73" t="s">
        <v>829</v>
      </c>
      <c r="U73" t="s">
        <v>829</v>
      </c>
      <c r="V73" t="s">
        <v>830</v>
      </c>
      <c r="W73" t="s">
        <v>829</v>
      </c>
      <c r="X73" t="s">
        <v>829</v>
      </c>
      <c r="Y73" s="253">
        <v>66812.95</v>
      </c>
    </row>
    <row r="74" spans="2:25" x14ac:dyDescent="0.25">
      <c r="B74" s="393" t="s">
        <v>351</v>
      </c>
      <c r="C74" s="514" t="s">
        <v>410</v>
      </c>
      <c r="D74" s="514" t="s">
        <v>626</v>
      </c>
      <c r="E74" t="s">
        <v>627</v>
      </c>
      <c r="F74" t="s">
        <v>826</v>
      </c>
      <c r="G74" t="s">
        <v>829</v>
      </c>
      <c r="H74" t="s">
        <v>829</v>
      </c>
      <c r="I74" t="s">
        <v>829</v>
      </c>
      <c r="J74" t="s">
        <v>829</v>
      </c>
      <c r="K74" t="s">
        <v>829</v>
      </c>
      <c r="L74" t="s">
        <v>829</v>
      </c>
      <c r="M74" t="s">
        <v>830</v>
      </c>
      <c r="N74" t="s">
        <v>829</v>
      </c>
      <c r="O74" t="s">
        <v>829</v>
      </c>
      <c r="P74" t="s">
        <v>829</v>
      </c>
      <c r="Q74" t="s">
        <v>829</v>
      </c>
      <c r="R74" t="s">
        <v>829</v>
      </c>
      <c r="S74" t="s">
        <v>829</v>
      </c>
      <c r="T74" t="s">
        <v>829</v>
      </c>
      <c r="U74" t="s">
        <v>829</v>
      </c>
      <c r="V74" t="s">
        <v>830</v>
      </c>
      <c r="W74" t="s">
        <v>829</v>
      </c>
      <c r="X74" t="s">
        <v>829</v>
      </c>
      <c r="Y74" s="253">
        <v>90648.25</v>
      </c>
    </row>
    <row r="75" spans="2:25" x14ac:dyDescent="0.25">
      <c r="B75" s="393" t="s">
        <v>351</v>
      </c>
      <c r="C75" s="514" t="s">
        <v>411</v>
      </c>
      <c r="D75" s="514" t="s">
        <v>628</v>
      </c>
      <c r="E75" t="s">
        <v>629</v>
      </c>
      <c r="F75" t="s">
        <v>826</v>
      </c>
      <c r="G75" t="s">
        <v>829</v>
      </c>
      <c r="H75" t="s">
        <v>829</v>
      </c>
      <c r="I75" t="s">
        <v>829</v>
      </c>
      <c r="J75" t="s">
        <v>829</v>
      </c>
      <c r="K75" t="s">
        <v>829</v>
      </c>
      <c r="L75" t="s">
        <v>829</v>
      </c>
      <c r="M75" t="s">
        <v>830</v>
      </c>
      <c r="N75" t="s">
        <v>829</v>
      </c>
      <c r="O75" t="s">
        <v>829</v>
      </c>
      <c r="P75" t="s">
        <v>829</v>
      </c>
      <c r="Q75" t="s">
        <v>829</v>
      </c>
      <c r="R75" t="s">
        <v>829</v>
      </c>
      <c r="S75" t="s">
        <v>829</v>
      </c>
      <c r="T75" t="s">
        <v>829</v>
      </c>
      <c r="U75" t="s">
        <v>829</v>
      </c>
      <c r="V75" t="s">
        <v>830</v>
      </c>
      <c r="W75" t="s">
        <v>829</v>
      </c>
      <c r="X75" t="s">
        <v>829</v>
      </c>
      <c r="Y75" s="253">
        <v>103416.77</v>
      </c>
    </row>
    <row r="76" spans="2:25" x14ac:dyDescent="0.25">
      <c r="B76" s="393" t="s">
        <v>351</v>
      </c>
      <c r="C76" s="514" t="s">
        <v>412</v>
      </c>
      <c r="D76" s="514" t="s">
        <v>630</v>
      </c>
      <c r="E76" t="s">
        <v>631</v>
      </c>
      <c r="F76" t="s">
        <v>826</v>
      </c>
      <c r="G76" t="s">
        <v>829</v>
      </c>
      <c r="H76" t="s">
        <v>829</v>
      </c>
      <c r="I76" t="s">
        <v>829</v>
      </c>
      <c r="J76" t="s">
        <v>829</v>
      </c>
      <c r="K76" t="s">
        <v>829</v>
      </c>
      <c r="L76" t="s">
        <v>829</v>
      </c>
      <c r="M76" t="s">
        <v>830</v>
      </c>
      <c r="N76" t="s">
        <v>829</v>
      </c>
      <c r="O76" t="s">
        <v>829</v>
      </c>
      <c r="P76" t="s">
        <v>829</v>
      </c>
      <c r="Q76" t="s">
        <v>829</v>
      </c>
      <c r="R76" t="s">
        <v>829</v>
      </c>
      <c r="S76" t="s">
        <v>829</v>
      </c>
      <c r="T76" t="s">
        <v>829</v>
      </c>
      <c r="U76" t="s">
        <v>829</v>
      </c>
      <c r="V76" t="s">
        <v>830</v>
      </c>
      <c r="W76" t="s">
        <v>829</v>
      </c>
      <c r="X76" t="s">
        <v>829</v>
      </c>
      <c r="Y76" s="253">
        <v>127993.09</v>
      </c>
    </row>
    <row r="77" spans="2:25" x14ac:dyDescent="0.25">
      <c r="B77" s="393" t="s">
        <v>351</v>
      </c>
      <c r="C77" s="514" t="s">
        <v>413</v>
      </c>
      <c r="D77" s="514" t="s">
        <v>632</v>
      </c>
      <c r="E77" t="s">
        <v>633</v>
      </c>
      <c r="F77" t="s">
        <v>826</v>
      </c>
      <c r="G77" t="s">
        <v>829</v>
      </c>
      <c r="H77" t="s">
        <v>829</v>
      </c>
      <c r="I77" t="s">
        <v>829</v>
      </c>
      <c r="J77" t="s">
        <v>829</v>
      </c>
      <c r="K77" t="s">
        <v>829</v>
      </c>
      <c r="L77" t="s">
        <v>829</v>
      </c>
      <c r="M77" t="s">
        <v>830</v>
      </c>
      <c r="N77" t="s">
        <v>829</v>
      </c>
      <c r="O77" t="s">
        <v>829</v>
      </c>
      <c r="P77" t="s">
        <v>829</v>
      </c>
      <c r="Q77" t="s">
        <v>829</v>
      </c>
      <c r="R77" t="s">
        <v>829</v>
      </c>
      <c r="S77" t="s">
        <v>829</v>
      </c>
      <c r="T77" t="s">
        <v>829</v>
      </c>
      <c r="U77" t="s">
        <v>829</v>
      </c>
      <c r="V77" t="s">
        <v>830</v>
      </c>
      <c r="W77" t="s">
        <v>829</v>
      </c>
      <c r="X77" t="s">
        <v>829</v>
      </c>
      <c r="Y77" s="253">
        <v>98207.95</v>
      </c>
    </row>
    <row r="78" spans="2:25" x14ac:dyDescent="0.25">
      <c r="B78" s="393" t="s">
        <v>351</v>
      </c>
      <c r="C78" s="514" t="s">
        <v>414</v>
      </c>
      <c r="D78" s="514" t="s">
        <v>634</v>
      </c>
      <c r="E78" t="s">
        <v>635</v>
      </c>
      <c r="F78" t="s">
        <v>826</v>
      </c>
      <c r="G78" t="s">
        <v>829</v>
      </c>
      <c r="H78" t="s">
        <v>829</v>
      </c>
      <c r="I78" t="s">
        <v>829</v>
      </c>
      <c r="J78" t="s">
        <v>829</v>
      </c>
      <c r="K78" t="s">
        <v>829</v>
      </c>
      <c r="L78" t="s">
        <v>829</v>
      </c>
      <c r="M78" t="s">
        <v>830</v>
      </c>
      <c r="N78" t="s">
        <v>829</v>
      </c>
      <c r="O78" t="s">
        <v>829</v>
      </c>
      <c r="P78" t="s">
        <v>829</v>
      </c>
      <c r="Q78" t="s">
        <v>829</v>
      </c>
      <c r="R78" t="s">
        <v>829</v>
      </c>
      <c r="S78" t="s">
        <v>829</v>
      </c>
      <c r="T78" t="s">
        <v>829</v>
      </c>
      <c r="U78" t="s">
        <v>829</v>
      </c>
      <c r="V78" t="s">
        <v>830</v>
      </c>
      <c r="W78" t="s">
        <v>829</v>
      </c>
      <c r="X78" t="s">
        <v>829</v>
      </c>
      <c r="Y78" s="253">
        <v>20921.27</v>
      </c>
    </row>
    <row r="79" spans="2:25" x14ac:dyDescent="0.25">
      <c r="B79" s="393" t="s">
        <v>351</v>
      </c>
      <c r="C79" s="514" t="s">
        <v>415</v>
      </c>
      <c r="D79" s="514" t="s">
        <v>636</v>
      </c>
      <c r="E79" t="s">
        <v>637</v>
      </c>
      <c r="F79" t="s">
        <v>826</v>
      </c>
      <c r="G79" t="s">
        <v>829</v>
      </c>
      <c r="H79" t="s">
        <v>829</v>
      </c>
      <c r="I79" t="s">
        <v>829</v>
      </c>
      <c r="J79" t="s">
        <v>829</v>
      </c>
      <c r="K79" t="s">
        <v>829</v>
      </c>
      <c r="L79" t="s">
        <v>829</v>
      </c>
      <c r="M79" t="s">
        <v>830</v>
      </c>
      <c r="N79" t="s">
        <v>829</v>
      </c>
      <c r="O79" t="s">
        <v>829</v>
      </c>
      <c r="P79" t="s">
        <v>829</v>
      </c>
      <c r="Q79" t="s">
        <v>829</v>
      </c>
      <c r="R79" t="s">
        <v>829</v>
      </c>
      <c r="S79" t="s">
        <v>829</v>
      </c>
      <c r="T79" t="s">
        <v>829</v>
      </c>
      <c r="U79" t="s">
        <v>829</v>
      </c>
      <c r="V79" t="s">
        <v>830</v>
      </c>
      <c r="W79" t="s">
        <v>829</v>
      </c>
      <c r="X79" t="s">
        <v>829</v>
      </c>
      <c r="Y79" s="253">
        <v>64398.879999999997</v>
      </c>
    </row>
    <row r="80" spans="2:25" x14ac:dyDescent="0.25">
      <c r="B80" s="393" t="s">
        <v>351</v>
      </c>
      <c r="C80" s="514" t="s">
        <v>416</v>
      </c>
      <c r="D80" s="514" t="s">
        <v>638</v>
      </c>
      <c r="E80" t="s">
        <v>639</v>
      </c>
      <c r="F80" t="s">
        <v>826</v>
      </c>
      <c r="G80" t="s">
        <v>829</v>
      </c>
      <c r="H80" t="s">
        <v>829</v>
      </c>
      <c r="I80" t="s">
        <v>829</v>
      </c>
      <c r="J80" t="s">
        <v>829</v>
      </c>
      <c r="K80" t="s">
        <v>829</v>
      </c>
      <c r="L80" t="s">
        <v>829</v>
      </c>
      <c r="M80" t="s">
        <v>830</v>
      </c>
      <c r="N80" t="s">
        <v>829</v>
      </c>
      <c r="O80" t="s">
        <v>829</v>
      </c>
      <c r="P80" t="s">
        <v>829</v>
      </c>
      <c r="Q80" t="s">
        <v>829</v>
      </c>
      <c r="R80" t="s">
        <v>829</v>
      </c>
      <c r="S80" t="s">
        <v>829</v>
      </c>
      <c r="T80" t="s">
        <v>829</v>
      </c>
      <c r="U80" t="s">
        <v>829</v>
      </c>
      <c r="V80" t="s">
        <v>830</v>
      </c>
      <c r="W80" t="s">
        <v>829</v>
      </c>
      <c r="X80" t="s">
        <v>829</v>
      </c>
      <c r="Y80" s="253">
        <v>55890.23</v>
      </c>
    </row>
    <row r="81" spans="2:25" x14ac:dyDescent="0.25">
      <c r="B81" s="393" t="s">
        <v>351</v>
      </c>
      <c r="C81" s="514" t="s">
        <v>417</v>
      </c>
      <c r="D81" s="514" t="s">
        <v>640</v>
      </c>
      <c r="E81" t="s">
        <v>641</v>
      </c>
      <c r="F81" t="s">
        <v>826</v>
      </c>
      <c r="G81" t="s">
        <v>829</v>
      </c>
      <c r="H81" t="s">
        <v>829</v>
      </c>
      <c r="I81" t="s">
        <v>829</v>
      </c>
      <c r="J81" t="s">
        <v>829</v>
      </c>
      <c r="K81" t="s">
        <v>829</v>
      </c>
      <c r="L81" t="s">
        <v>829</v>
      </c>
      <c r="M81" t="s">
        <v>830</v>
      </c>
      <c r="N81" t="s">
        <v>829</v>
      </c>
      <c r="O81" t="s">
        <v>829</v>
      </c>
      <c r="P81" t="s">
        <v>829</v>
      </c>
      <c r="Q81" t="s">
        <v>829</v>
      </c>
      <c r="R81" t="s">
        <v>829</v>
      </c>
      <c r="S81" t="s">
        <v>829</v>
      </c>
      <c r="T81" t="s">
        <v>829</v>
      </c>
      <c r="U81" t="s">
        <v>829</v>
      </c>
      <c r="V81" t="s">
        <v>830</v>
      </c>
      <c r="W81" t="s">
        <v>829</v>
      </c>
      <c r="X81" t="s">
        <v>829</v>
      </c>
      <c r="Y81" s="253">
        <v>57123.9</v>
      </c>
    </row>
    <row r="82" spans="2:25" x14ac:dyDescent="0.25">
      <c r="B82" s="393" t="s">
        <v>351</v>
      </c>
      <c r="C82" s="514" t="s">
        <v>418</v>
      </c>
      <c r="D82" s="514" t="s">
        <v>642</v>
      </c>
      <c r="E82" t="s">
        <v>643</v>
      </c>
      <c r="F82" t="s">
        <v>826</v>
      </c>
      <c r="G82" t="s">
        <v>829</v>
      </c>
      <c r="H82" t="s">
        <v>829</v>
      </c>
      <c r="I82" t="s">
        <v>829</v>
      </c>
      <c r="J82" t="s">
        <v>829</v>
      </c>
      <c r="K82" t="s">
        <v>829</v>
      </c>
      <c r="L82" t="s">
        <v>829</v>
      </c>
      <c r="M82" t="s">
        <v>830</v>
      </c>
      <c r="N82" t="s">
        <v>829</v>
      </c>
      <c r="O82" t="s">
        <v>829</v>
      </c>
      <c r="P82" t="s">
        <v>829</v>
      </c>
      <c r="Q82" t="s">
        <v>829</v>
      </c>
      <c r="R82" t="s">
        <v>829</v>
      </c>
      <c r="S82" t="s">
        <v>829</v>
      </c>
      <c r="T82" t="s">
        <v>829</v>
      </c>
      <c r="U82" t="s">
        <v>829</v>
      </c>
      <c r="V82" t="s">
        <v>830</v>
      </c>
      <c r="W82" t="s">
        <v>829</v>
      </c>
      <c r="X82" t="s">
        <v>829</v>
      </c>
      <c r="Y82" s="253">
        <v>56574.09</v>
      </c>
    </row>
    <row r="83" spans="2:25" x14ac:dyDescent="0.25">
      <c r="B83" s="393" t="s">
        <v>351</v>
      </c>
      <c r="C83" s="514" t="s">
        <v>419</v>
      </c>
      <c r="D83" s="514" t="s">
        <v>644</v>
      </c>
      <c r="E83" t="s">
        <v>645</v>
      </c>
      <c r="F83" t="s">
        <v>827</v>
      </c>
      <c r="G83" t="s">
        <v>829</v>
      </c>
      <c r="H83" t="s">
        <v>829</v>
      </c>
      <c r="I83" t="s">
        <v>829</v>
      </c>
      <c r="J83" t="s">
        <v>829</v>
      </c>
      <c r="K83" t="s">
        <v>829</v>
      </c>
      <c r="L83" t="s">
        <v>829</v>
      </c>
      <c r="M83" t="s">
        <v>830</v>
      </c>
      <c r="N83" t="s">
        <v>829</v>
      </c>
      <c r="O83" t="s">
        <v>829</v>
      </c>
      <c r="P83" t="s">
        <v>829</v>
      </c>
      <c r="Q83" t="s">
        <v>829</v>
      </c>
      <c r="R83" t="s">
        <v>829</v>
      </c>
      <c r="S83" t="s">
        <v>829</v>
      </c>
      <c r="T83" t="s">
        <v>829</v>
      </c>
      <c r="U83" t="s">
        <v>829</v>
      </c>
      <c r="V83" t="s">
        <v>830</v>
      </c>
      <c r="W83" t="s">
        <v>829</v>
      </c>
      <c r="X83" t="s">
        <v>829</v>
      </c>
      <c r="Y83" s="253">
        <v>48485.97</v>
      </c>
    </row>
    <row r="84" spans="2:25" x14ac:dyDescent="0.25">
      <c r="B84" s="393" t="s">
        <v>351</v>
      </c>
      <c r="C84" s="514" t="s">
        <v>420</v>
      </c>
      <c r="D84" s="514" t="s">
        <v>646</v>
      </c>
      <c r="E84" t="s">
        <v>647</v>
      </c>
      <c r="F84" t="s">
        <v>827</v>
      </c>
      <c r="G84" t="s">
        <v>829</v>
      </c>
      <c r="H84" t="s">
        <v>829</v>
      </c>
      <c r="I84" t="s">
        <v>829</v>
      </c>
      <c r="J84" t="s">
        <v>829</v>
      </c>
      <c r="K84" t="s">
        <v>829</v>
      </c>
      <c r="L84" t="s">
        <v>829</v>
      </c>
      <c r="M84" t="s">
        <v>830</v>
      </c>
      <c r="N84" t="s">
        <v>829</v>
      </c>
      <c r="O84" t="s">
        <v>829</v>
      </c>
      <c r="P84" t="s">
        <v>829</v>
      </c>
      <c r="Q84" t="s">
        <v>829</v>
      </c>
      <c r="R84" t="s">
        <v>829</v>
      </c>
      <c r="S84" t="s">
        <v>829</v>
      </c>
      <c r="T84" t="s">
        <v>829</v>
      </c>
      <c r="U84" t="s">
        <v>829</v>
      </c>
      <c r="V84" t="s">
        <v>830</v>
      </c>
      <c r="W84" t="s">
        <v>829</v>
      </c>
      <c r="X84" t="s">
        <v>829</v>
      </c>
      <c r="Y84" s="253">
        <v>36152.92</v>
      </c>
    </row>
    <row r="85" spans="2:25" x14ac:dyDescent="0.25">
      <c r="B85" s="393" t="s">
        <v>351</v>
      </c>
      <c r="C85" s="514" t="s">
        <v>421</v>
      </c>
      <c r="D85" s="514" t="s">
        <v>648</v>
      </c>
      <c r="E85" t="s">
        <v>649</v>
      </c>
      <c r="F85" t="s">
        <v>827</v>
      </c>
      <c r="G85" t="s">
        <v>829</v>
      </c>
      <c r="H85" t="s">
        <v>829</v>
      </c>
      <c r="I85" t="s">
        <v>829</v>
      </c>
      <c r="J85" t="s">
        <v>829</v>
      </c>
      <c r="K85" t="s">
        <v>829</v>
      </c>
      <c r="L85" t="s">
        <v>829</v>
      </c>
      <c r="M85" t="s">
        <v>830</v>
      </c>
      <c r="N85" t="s">
        <v>829</v>
      </c>
      <c r="O85" t="s">
        <v>829</v>
      </c>
      <c r="P85" t="s">
        <v>829</v>
      </c>
      <c r="Q85" t="s">
        <v>829</v>
      </c>
      <c r="R85" t="s">
        <v>829</v>
      </c>
      <c r="S85" t="s">
        <v>829</v>
      </c>
      <c r="T85" t="s">
        <v>829</v>
      </c>
      <c r="U85" t="s">
        <v>829</v>
      </c>
      <c r="V85" t="s">
        <v>830</v>
      </c>
      <c r="W85" t="s">
        <v>829</v>
      </c>
      <c r="X85" t="s">
        <v>829</v>
      </c>
      <c r="Y85" s="253">
        <v>129092.17</v>
      </c>
    </row>
    <row r="86" spans="2:25" x14ac:dyDescent="0.25">
      <c r="B86" s="393" t="s">
        <v>351</v>
      </c>
      <c r="C86" s="514" t="s">
        <v>422</v>
      </c>
      <c r="D86" s="514" t="s">
        <v>650</v>
      </c>
      <c r="E86" t="s">
        <v>651</v>
      </c>
      <c r="F86" t="s">
        <v>827</v>
      </c>
      <c r="G86" t="s">
        <v>829</v>
      </c>
      <c r="H86" t="s">
        <v>829</v>
      </c>
      <c r="I86" t="s">
        <v>829</v>
      </c>
      <c r="J86" t="s">
        <v>829</v>
      </c>
      <c r="K86" t="s">
        <v>829</v>
      </c>
      <c r="L86" t="s">
        <v>829</v>
      </c>
      <c r="M86" t="s">
        <v>830</v>
      </c>
      <c r="N86" t="s">
        <v>829</v>
      </c>
      <c r="O86" t="s">
        <v>829</v>
      </c>
      <c r="P86" t="s">
        <v>829</v>
      </c>
      <c r="Q86" t="s">
        <v>829</v>
      </c>
      <c r="R86" t="s">
        <v>829</v>
      </c>
      <c r="S86" t="s">
        <v>829</v>
      </c>
      <c r="T86" t="s">
        <v>829</v>
      </c>
      <c r="U86" t="s">
        <v>829</v>
      </c>
      <c r="V86" t="s">
        <v>830</v>
      </c>
      <c r="W86" t="s">
        <v>829</v>
      </c>
      <c r="X86" t="s">
        <v>829</v>
      </c>
      <c r="Y86" s="253">
        <v>155149.04</v>
      </c>
    </row>
    <row r="87" spans="2:25" x14ac:dyDescent="0.25">
      <c r="B87" s="393" t="s">
        <v>351</v>
      </c>
      <c r="C87" s="514" t="s">
        <v>423</v>
      </c>
      <c r="D87" s="514" t="s">
        <v>652</v>
      </c>
      <c r="E87" t="s">
        <v>653</v>
      </c>
      <c r="F87" t="s">
        <v>827</v>
      </c>
      <c r="G87" t="s">
        <v>829</v>
      </c>
      <c r="H87" t="s">
        <v>829</v>
      </c>
      <c r="I87" t="s">
        <v>829</v>
      </c>
      <c r="J87" t="s">
        <v>829</v>
      </c>
      <c r="K87" t="s">
        <v>829</v>
      </c>
      <c r="L87" t="s">
        <v>829</v>
      </c>
      <c r="M87" t="s">
        <v>830</v>
      </c>
      <c r="N87" t="s">
        <v>829</v>
      </c>
      <c r="O87" t="s">
        <v>829</v>
      </c>
      <c r="P87" t="s">
        <v>829</v>
      </c>
      <c r="Q87" t="s">
        <v>829</v>
      </c>
      <c r="R87" t="s">
        <v>829</v>
      </c>
      <c r="S87" t="s">
        <v>829</v>
      </c>
      <c r="T87" t="s">
        <v>829</v>
      </c>
      <c r="U87" t="s">
        <v>829</v>
      </c>
      <c r="V87" t="s">
        <v>830</v>
      </c>
      <c r="W87" t="s">
        <v>829</v>
      </c>
      <c r="X87" t="s">
        <v>829</v>
      </c>
      <c r="Y87" s="253">
        <v>162630.26</v>
      </c>
    </row>
    <row r="88" spans="2:25" x14ac:dyDescent="0.25">
      <c r="B88" s="393" t="s">
        <v>351</v>
      </c>
      <c r="C88" s="514" t="s">
        <v>424</v>
      </c>
      <c r="D88" s="514" t="s">
        <v>654</v>
      </c>
      <c r="E88" t="s">
        <v>655</v>
      </c>
      <c r="F88" t="s">
        <v>827</v>
      </c>
      <c r="G88" t="s">
        <v>829</v>
      </c>
      <c r="H88" t="s">
        <v>829</v>
      </c>
      <c r="I88" t="s">
        <v>829</v>
      </c>
      <c r="J88" t="s">
        <v>829</v>
      </c>
      <c r="K88" t="s">
        <v>829</v>
      </c>
      <c r="L88" t="s">
        <v>829</v>
      </c>
      <c r="M88" t="s">
        <v>830</v>
      </c>
      <c r="N88" t="s">
        <v>829</v>
      </c>
      <c r="O88" t="s">
        <v>829</v>
      </c>
      <c r="P88" t="s">
        <v>829</v>
      </c>
      <c r="Q88" t="s">
        <v>829</v>
      </c>
      <c r="R88" t="s">
        <v>829</v>
      </c>
      <c r="S88" t="s">
        <v>829</v>
      </c>
      <c r="T88" t="s">
        <v>829</v>
      </c>
      <c r="U88" t="s">
        <v>829</v>
      </c>
      <c r="V88" t="s">
        <v>830</v>
      </c>
      <c r="W88" t="s">
        <v>829</v>
      </c>
      <c r="X88" t="s">
        <v>829</v>
      </c>
      <c r="Y88" s="253">
        <v>99625.14</v>
      </c>
    </row>
    <row r="89" spans="2:25" x14ac:dyDescent="0.25">
      <c r="B89" s="393" t="s">
        <v>351</v>
      </c>
      <c r="C89" s="514" t="s">
        <v>425</v>
      </c>
      <c r="D89" s="514" t="s">
        <v>656</v>
      </c>
      <c r="E89" t="s">
        <v>657</v>
      </c>
      <c r="F89" t="s">
        <v>827</v>
      </c>
      <c r="G89" t="s">
        <v>829</v>
      </c>
      <c r="H89" t="s">
        <v>829</v>
      </c>
      <c r="I89" t="s">
        <v>829</v>
      </c>
      <c r="J89" t="s">
        <v>829</v>
      </c>
      <c r="K89" t="s">
        <v>829</v>
      </c>
      <c r="L89" t="s">
        <v>829</v>
      </c>
      <c r="M89" t="s">
        <v>830</v>
      </c>
      <c r="N89" t="s">
        <v>829</v>
      </c>
      <c r="O89" t="s">
        <v>829</v>
      </c>
      <c r="P89" t="s">
        <v>829</v>
      </c>
      <c r="Q89" t="s">
        <v>829</v>
      </c>
      <c r="R89" t="s">
        <v>829</v>
      </c>
      <c r="S89" t="s">
        <v>829</v>
      </c>
      <c r="T89" t="s">
        <v>829</v>
      </c>
      <c r="U89" t="s">
        <v>829</v>
      </c>
      <c r="V89" t="s">
        <v>830</v>
      </c>
      <c r="W89" t="s">
        <v>829</v>
      </c>
      <c r="X89" t="s">
        <v>829</v>
      </c>
      <c r="Y89" s="253">
        <v>125033.35</v>
      </c>
    </row>
    <row r="90" spans="2:25" x14ac:dyDescent="0.25">
      <c r="B90" s="393" t="s">
        <v>351</v>
      </c>
      <c r="C90" s="514" t="s">
        <v>426</v>
      </c>
      <c r="D90" s="514" t="s">
        <v>658</v>
      </c>
      <c r="E90" t="s">
        <v>659</v>
      </c>
      <c r="F90" t="s">
        <v>827</v>
      </c>
      <c r="G90" t="s">
        <v>829</v>
      </c>
      <c r="H90" t="s">
        <v>829</v>
      </c>
      <c r="I90" t="s">
        <v>829</v>
      </c>
      <c r="J90" t="s">
        <v>829</v>
      </c>
      <c r="K90" t="s">
        <v>829</v>
      </c>
      <c r="L90" t="s">
        <v>829</v>
      </c>
      <c r="M90" t="s">
        <v>830</v>
      </c>
      <c r="N90" t="s">
        <v>829</v>
      </c>
      <c r="O90" t="s">
        <v>829</v>
      </c>
      <c r="P90" t="s">
        <v>829</v>
      </c>
      <c r="Q90" t="s">
        <v>829</v>
      </c>
      <c r="R90" t="s">
        <v>829</v>
      </c>
      <c r="S90" t="s">
        <v>829</v>
      </c>
      <c r="T90" t="s">
        <v>829</v>
      </c>
      <c r="U90" t="s">
        <v>829</v>
      </c>
      <c r="V90" t="s">
        <v>830</v>
      </c>
      <c r="W90" t="s">
        <v>829</v>
      </c>
      <c r="X90" t="s">
        <v>829</v>
      </c>
      <c r="Y90" s="253">
        <v>164061.07999999999</v>
      </c>
    </row>
    <row r="91" spans="2:25" x14ac:dyDescent="0.25">
      <c r="B91" s="393" t="s">
        <v>351</v>
      </c>
      <c r="C91" s="514" t="s">
        <v>427</v>
      </c>
      <c r="D91" s="514" t="s">
        <v>660</v>
      </c>
      <c r="E91" t="s">
        <v>661</v>
      </c>
      <c r="F91" t="s">
        <v>827</v>
      </c>
      <c r="G91" t="s">
        <v>829</v>
      </c>
      <c r="H91" t="s">
        <v>829</v>
      </c>
      <c r="I91" t="s">
        <v>829</v>
      </c>
      <c r="J91" t="s">
        <v>829</v>
      </c>
      <c r="K91" t="s">
        <v>829</v>
      </c>
      <c r="L91" t="s">
        <v>829</v>
      </c>
      <c r="M91" t="s">
        <v>830</v>
      </c>
      <c r="N91" t="s">
        <v>829</v>
      </c>
      <c r="O91" t="s">
        <v>829</v>
      </c>
      <c r="P91" t="s">
        <v>829</v>
      </c>
      <c r="Q91" t="s">
        <v>829</v>
      </c>
      <c r="R91" t="s">
        <v>829</v>
      </c>
      <c r="S91" t="s">
        <v>829</v>
      </c>
      <c r="T91" t="s">
        <v>829</v>
      </c>
      <c r="U91" t="s">
        <v>829</v>
      </c>
      <c r="V91" t="s">
        <v>830</v>
      </c>
      <c r="W91" t="s">
        <v>829</v>
      </c>
      <c r="X91" t="s">
        <v>829</v>
      </c>
      <c r="Y91" s="253">
        <v>85197.14</v>
      </c>
    </row>
    <row r="92" spans="2:25" x14ac:dyDescent="0.25">
      <c r="B92" s="393" t="s">
        <v>351</v>
      </c>
      <c r="C92" s="514" t="s">
        <v>428</v>
      </c>
      <c r="D92" s="514" t="s">
        <v>662</v>
      </c>
      <c r="E92" t="s">
        <v>663</v>
      </c>
      <c r="F92" t="s">
        <v>827</v>
      </c>
      <c r="G92" t="s">
        <v>829</v>
      </c>
      <c r="H92" t="s">
        <v>829</v>
      </c>
      <c r="I92" t="s">
        <v>829</v>
      </c>
      <c r="J92" t="s">
        <v>829</v>
      </c>
      <c r="K92" t="s">
        <v>829</v>
      </c>
      <c r="L92" t="s">
        <v>829</v>
      </c>
      <c r="M92" t="s">
        <v>830</v>
      </c>
      <c r="N92" t="s">
        <v>829</v>
      </c>
      <c r="O92" t="s">
        <v>829</v>
      </c>
      <c r="P92" t="s">
        <v>829</v>
      </c>
      <c r="Q92" t="s">
        <v>829</v>
      </c>
      <c r="R92" t="s">
        <v>829</v>
      </c>
      <c r="S92" t="s">
        <v>829</v>
      </c>
      <c r="T92" t="s">
        <v>829</v>
      </c>
      <c r="U92" t="s">
        <v>829</v>
      </c>
      <c r="V92" t="s">
        <v>830</v>
      </c>
      <c r="W92" t="s">
        <v>829</v>
      </c>
      <c r="X92" t="s">
        <v>829</v>
      </c>
      <c r="Y92" s="253">
        <v>156120.82999999999</v>
      </c>
    </row>
    <row r="93" spans="2:25" x14ac:dyDescent="0.25">
      <c r="B93" s="393" t="s">
        <v>351</v>
      </c>
      <c r="C93" s="514" t="s">
        <v>429</v>
      </c>
      <c r="D93" s="514" t="s">
        <v>664</v>
      </c>
      <c r="E93" t="s">
        <v>665</v>
      </c>
      <c r="F93" t="s">
        <v>827</v>
      </c>
      <c r="G93" t="s">
        <v>829</v>
      </c>
      <c r="H93" t="s">
        <v>829</v>
      </c>
      <c r="I93" t="s">
        <v>829</v>
      </c>
      <c r="J93" t="s">
        <v>829</v>
      </c>
      <c r="K93" t="s">
        <v>829</v>
      </c>
      <c r="L93" t="s">
        <v>829</v>
      </c>
      <c r="M93" t="s">
        <v>830</v>
      </c>
      <c r="N93" t="s">
        <v>829</v>
      </c>
      <c r="O93" t="s">
        <v>829</v>
      </c>
      <c r="P93" t="s">
        <v>829</v>
      </c>
      <c r="Q93" t="s">
        <v>829</v>
      </c>
      <c r="R93" t="s">
        <v>829</v>
      </c>
      <c r="S93" t="s">
        <v>829</v>
      </c>
      <c r="T93" t="s">
        <v>829</v>
      </c>
      <c r="U93" t="s">
        <v>829</v>
      </c>
      <c r="V93" t="s">
        <v>830</v>
      </c>
      <c r="W93" t="s">
        <v>829</v>
      </c>
      <c r="X93" t="s">
        <v>829</v>
      </c>
      <c r="Y93" s="253">
        <v>165219.98000000001</v>
      </c>
    </row>
    <row r="94" spans="2:25" x14ac:dyDescent="0.25">
      <c r="B94" s="393" t="s">
        <v>351</v>
      </c>
      <c r="C94" s="514" t="s">
        <v>430</v>
      </c>
      <c r="D94" s="514" t="s">
        <v>666</v>
      </c>
      <c r="E94" t="s">
        <v>667</v>
      </c>
      <c r="F94" t="s">
        <v>827</v>
      </c>
      <c r="G94" t="s">
        <v>829</v>
      </c>
      <c r="H94" t="s">
        <v>829</v>
      </c>
      <c r="I94" t="s">
        <v>829</v>
      </c>
      <c r="J94" t="s">
        <v>829</v>
      </c>
      <c r="K94" t="s">
        <v>829</v>
      </c>
      <c r="L94" t="s">
        <v>829</v>
      </c>
      <c r="M94" t="s">
        <v>830</v>
      </c>
      <c r="N94" t="s">
        <v>829</v>
      </c>
      <c r="O94" t="s">
        <v>829</v>
      </c>
      <c r="P94" t="s">
        <v>829</v>
      </c>
      <c r="Q94" t="s">
        <v>829</v>
      </c>
      <c r="R94" t="s">
        <v>829</v>
      </c>
      <c r="S94" t="s">
        <v>829</v>
      </c>
      <c r="T94" t="s">
        <v>829</v>
      </c>
      <c r="U94" t="s">
        <v>829</v>
      </c>
      <c r="V94" t="s">
        <v>830</v>
      </c>
      <c r="W94" t="s">
        <v>829</v>
      </c>
      <c r="X94" t="s">
        <v>829</v>
      </c>
      <c r="Y94" s="253">
        <v>121421.35</v>
      </c>
    </row>
    <row r="95" spans="2:25" x14ac:dyDescent="0.25">
      <c r="B95" s="393" t="s">
        <v>351</v>
      </c>
      <c r="C95" s="514" t="s">
        <v>431</v>
      </c>
      <c r="D95" s="514" t="s">
        <v>668</v>
      </c>
      <c r="E95" t="s">
        <v>669</v>
      </c>
      <c r="F95" t="s">
        <v>827</v>
      </c>
      <c r="G95" t="s">
        <v>829</v>
      </c>
      <c r="H95" t="s">
        <v>829</v>
      </c>
      <c r="I95" t="s">
        <v>829</v>
      </c>
      <c r="J95" t="s">
        <v>829</v>
      </c>
      <c r="K95" t="s">
        <v>829</v>
      </c>
      <c r="L95" t="s">
        <v>829</v>
      </c>
      <c r="M95" t="s">
        <v>830</v>
      </c>
      <c r="N95" t="s">
        <v>829</v>
      </c>
      <c r="O95" t="s">
        <v>829</v>
      </c>
      <c r="P95" t="s">
        <v>829</v>
      </c>
      <c r="Q95" t="s">
        <v>829</v>
      </c>
      <c r="R95" t="s">
        <v>829</v>
      </c>
      <c r="S95" t="s">
        <v>829</v>
      </c>
      <c r="T95" t="s">
        <v>829</v>
      </c>
      <c r="U95" t="s">
        <v>829</v>
      </c>
      <c r="V95" t="s">
        <v>830</v>
      </c>
      <c r="W95" t="s">
        <v>829</v>
      </c>
      <c r="X95" t="s">
        <v>829</v>
      </c>
      <c r="Y95" s="253">
        <v>136100.4</v>
      </c>
    </row>
    <row r="96" spans="2:25" x14ac:dyDescent="0.25">
      <c r="B96" s="393" t="s">
        <v>351</v>
      </c>
      <c r="C96" s="514" t="s">
        <v>432</v>
      </c>
      <c r="D96" s="514" t="s">
        <v>670</v>
      </c>
      <c r="E96" t="s">
        <v>671</v>
      </c>
      <c r="F96" t="s">
        <v>827</v>
      </c>
      <c r="G96" t="s">
        <v>829</v>
      </c>
      <c r="H96" t="s">
        <v>829</v>
      </c>
      <c r="I96" t="s">
        <v>829</v>
      </c>
      <c r="J96" t="s">
        <v>829</v>
      </c>
      <c r="K96" t="s">
        <v>829</v>
      </c>
      <c r="L96" t="s">
        <v>829</v>
      </c>
      <c r="M96" t="s">
        <v>830</v>
      </c>
      <c r="N96" t="s">
        <v>829</v>
      </c>
      <c r="O96" t="s">
        <v>829</v>
      </c>
      <c r="P96" t="s">
        <v>829</v>
      </c>
      <c r="Q96" t="s">
        <v>829</v>
      </c>
      <c r="R96" t="s">
        <v>829</v>
      </c>
      <c r="S96" t="s">
        <v>829</v>
      </c>
      <c r="T96" t="s">
        <v>829</v>
      </c>
      <c r="U96" t="s">
        <v>829</v>
      </c>
      <c r="V96" t="s">
        <v>830</v>
      </c>
      <c r="W96" t="s">
        <v>829</v>
      </c>
      <c r="X96" t="s">
        <v>829</v>
      </c>
      <c r="Y96" s="253">
        <v>106605.23</v>
      </c>
    </row>
    <row r="97" spans="2:25" x14ac:dyDescent="0.25">
      <c r="B97" s="393" t="s">
        <v>351</v>
      </c>
      <c r="C97" s="514" t="s">
        <v>433</v>
      </c>
      <c r="D97" s="514" t="s">
        <v>672</v>
      </c>
      <c r="E97" t="s">
        <v>673</v>
      </c>
      <c r="F97" t="s">
        <v>827</v>
      </c>
      <c r="G97" t="s">
        <v>829</v>
      </c>
      <c r="H97" t="s">
        <v>829</v>
      </c>
      <c r="I97" t="s">
        <v>829</v>
      </c>
      <c r="J97" t="s">
        <v>829</v>
      </c>
      <c r="K97" t="s">
        <v>829</v>
      </c>
      <c r="L97" t="s">
        <v>829</v>
      </c>
      <c r="M97" t="s">
        <v>830</v>
      </c>
      <c r="N97" t="s">
        <v>829</v>
      </c>
      <c r="O97" t="s">
        <v>829</v>
      </c>
      <c r="P97" t="s">
        <v>829</v>
      </c>
      <c r="Q97" t="s">
        <v>829</v>
      </c>
      <c r="R97" t="s">
        <v>829</v>
      </c>
      <c r="S97" t="s">
        <v>829</v>
      </c>
      <c r="T97" t="s">
        <v>829</v>
      </c>
      <c r="U97" t="s">
        <v>829</v>
      </c>
      <c r="V97" t="s">
        <v>830</v>
      </c>
      <c r="W97" t="s">
        <v>829</v>
      </c>
      <c r="X97" t="s">
        <v>829</v>
      </c>
      <c r="Y97" s="253">
        <v>89072.45</v>
      </c>
    </row>
    <row r="98" spans="2:25" x14ac:dyDescent="0.25">
      <c r="B98" s="393" t="s">
        <v>351</v>
      </c>
      <c r="C98" s="514" t="s">
        <v>434</v>
      </c>
      <c r="D98" s="514" t="s">
        <v>674</v>
      </c>
      <c r="E98" t="s">
        <v>675</v>
      </c>
      <c r="F98" t="s">
        <v>827</v>
      </c>
      <c r="G98" t="s">
        <v>829</v>
      </c>
      <c r="H98" t="s">
        <v>829</v>
      </c>
      <c r="I98" t="s">
        <v>829</v>
      </c>
      <c r="J98" t="s">
        <v>829</v>
      </c>
      <c r="K98" t="s">
        <v>829</v>
      </c>
      <c r="L98" t="s">
        <v>829</v>
      </c>
      <c r="M98" t="s">
        <v>830</v>
      </c>
      <c r="N98" t="s">
        <v>829</v>
      </c>
      <c r="O98" t="s">
        <v>829</v>
      </c>
      <c r="P98" t="s">
        <v>829</v>
      </c>
      <c r="Q98" t="s">
        <v>829</v>
      </c>
      <c r="R98" t="s">
        <v>829</v>
      </c>
      <c r="S98" t="s">
        <v>829</v>
      </c>
      <c r="T98" t="s">
        <v>829</v>
      </c>
      <c r="U98" t="s">
        <v>829</v>
      </c>
      <c r="V98" t="s">
        <v>830</v>
      </c>
      <c r="W98" t="s">
        <v>829</v>
      </c>
      <c r="X98" t="s">
        <v>829</v>
      </c>
      <c r="Y98" s="253">
        <v>148135.28</v>
      </c>
    </row>
    <row r="99" spans="2:25" x14ac:dyDescent="0.25">
      <c r="B99" s="393" t="s">
        <v>351</v>
      </c>
      <c r="C99" s="514" t="s">
        <v>435</v>
      </c>
      <c r="D99" s="514" t="s">
        <v>676</v>
      </c>
      <c r="E99" t="s">
        <v>677</v>
      </c>
      <c r="F99" t="s">
        <v>827</v>
      </c>
      <c r="G99" t="s">
        <v>829</v>
      </c>
      <c r="H99" t="s">
        <v>829</v>
      </c>
      <c r="I99" t="s">
        <v>829</v>
      </c>
      <c r="J99" t="s">
        <v>829</v>
      </c>
      <c r="K99" t="s">
        <v>829</v>
      </c>
      <c r="L99" t="s">
        <v>829</v>
      </c>
      <c r="M99" t="s">
        <v>830</v>
      </c>
      <c r="N99" t="s">
        <v>829</v>
      </c>
      <c r="O99" t="s">
        <v>829</v>
      </c>
      <c r="P99" t="s">
        <v>829</v>
      </c>
      <c r="Q99" t="s">
        <v>829</v>
      </c>
      <c r="R99" t="s">
        <v>829</v>
      </c>
      <c r="S99" t="s">
        <v>829</v>
      </c>
      <c r="T99" t="s">
        <v>829</v>
      </c>
      <c r="U99" t="s">
        <v>829</v>
      </c>
      <c r="V99" t="s">
        <v>830</v>
      </c>
      <c r="W99" t="s">
        <v>829</v>
      </c>
      <c r="X99" t="s">
        <v>829</v>
      </c>
      <c r="Y99" s="253">
        <v>82573.48</v>
      </c>
    </row>
    <row r="100" spans="2:25" x14ac:dyDescent="0.25">
      <c r="B100" s="393" t="s">
        <v>351</v>
      </c>
      <c r="C100" s="514" t="s">
        <v>436</v>
      </c>
      <c r="D100" s="514" t="s">
        <v>678</v>
      </c>
      <c r="E100" t="s">
        <v>679</v>
      </c>
      <c r="F100" t="s">
        <v>827</v>
      </c>
      <c r="G100" t="s">
        <v>829</v>
      </c>
      <c r="H100" t="s">
        <v>829</v>
      </c>
      <c r="I100" t="s">
        <v>829</v>
      </c>
      <c r="J100" t="s">
        <v>829</v>
      </c>
      <c r="K100" t="s">
        <v>829</v>
      </c>
      <c r="L100" t="s">
        <v>829</v>
      </c>
      <c r="M100" t="s">
        <v>830</v>
      </c>
      <c r="N100" t="s">
        <v>829</v>
      </c>
      <c r="O100" t="s">
        <v>829</v>
      </c>
      <c r="P100" t="s">
        <v>829</v>
      </c>
      <c r="Q100" t="s">
        <v>829</v>
      </c>
      <c r="R100" t="s">
        <v>829</v>
      </c>
      <c r="S100" t="s">
        <v>829</v>
      </c>
      <c r="T100" t="s">
        <v>829</v>
      </c>
      <c r="U100" t="s">
        <v>829</v>
      </c>
      <c r="V100" t="s">
        <v>830</v>
      </c>
      <c r="W100" t="s">
        <v>829</v>
      </c>
      <c r="X100" t="s">
        <v>829</v>
      </c>
      <c r="Y100" s="253">
        <v>122222.11</v>
      </c>
    </row>
    <row r="101" spans="2:25" x14ac:dyDescent="0.25">
      <c r="B101" s="393" t="s">
        <v>351</v>
      </c>
      <c r="C101" s="514" t="s">
        <v>437</v>
      </c>
      <c r="D101" s="514" t="s">
        <v>680</v>
      </c>
      <c r="E101" t="s">
        <v>681</v>
      </c>
      <c r="F101" t="s">
        <v>827</v>
      </c>
      <c r="G101" t="s">
        <v>829</v>
      </c>
      <c r="H101" t="s">
        <v>829</v>
      </c>
      <c r="I101" t="s">
        <v>829</v>
      </c>
      <c r="J101" t="s">
        <v>829</v>
      </c>
      <c r="K101" t="s">
        <v>829</v>
      </c>
      <c r="L101" t="s">
        <v>829</v>
      </c>
      <c r="M101" t="s">
        <v>830</v>
      </c>
      <c r="N101" t="s">
        <v>829</v>
      </c>
      <c r="O101" t="s">
        <v>829</v>
      </c>
      <c r="P101" t="s">
        <v>829</v>
      </c>
      <c r="Q101" t="s">
        <v>829</v>
      </c>
      <c r="R101" t="s">
        <v>829</v>
      </c>
      <c r="S101" t="s">
        <v>829</v>
      </c>
      <c r="T101" t="s">
        <v>829</v>
      </c>
      <c r="U101" t="s">
        <v>829</v>
      </c>
      <c r="V101" t="s">
        <v>830</v>
      </c>
      <c r="W101" t="s">
        <v>829</v>
      </c>
      <c r="X101" t="s">
        <v>829</v>
      </c>
      <c r="Y101" s="253">
        <v>33795.800000000003</v>
      </c>
    </row>
    <row r="102" spans="2:25" x14ac:dyDescent="0.25">
      <c r="B102" s="393" t="s">
        <v>351</v>
      </c>
      <c r="C102" s="514" t="s">
        <v>438</v>
      </c>
      <c r="D102" s="514" t="s">
        <v>682</v>
      </c>
      <c r="E102" t="s">
        <v>683</v>
      </c>
      <c r="F102" t="s">
        <v>827</v>
      </c>
      <c r="G102" t="s">
        <v>829</v>
      </c>
      <c r="H102" t="s">
        <v>829</v>
      </c>
      <c r="I102" t="s">
        <v>829</v>
      </c>
      <c r="J102" t="s">
        <v>829</v>
      </c>
      <c r="K102" t="s">
        <v>829</v>
      </c>
      <c r="L102" t="s">
        <v>829</v>
      </c>
      <c r="M102" t="s">
        <v>830</v>
      </c>
      <c r="N102" t="s">
        <v>829</v>
      </c>
      <c r="O102" t="s">
        <v>829</v>
      </c>
      <c r="P102" t="s">
        <v>829</v>
      </c>
      <c r="Q102" t="s">
        <v>829</v>
      </c>
      <c r="R102" t="s">
        <v>829</v>
      </c>
      <c r="S102" t="s">
        <v>829</v>
      </c>
      <c r="T102" t="s">
        <v>829</v>
      </c>
      <c r="U102" t="s">
        <v>829</v>
      </c>
      <c r="V102" t="s">
        <v>830</v>
      </c>
      <c r="W102" t="s">
        <v>829</v>
      </c>
      <c r="X102" t="s">
        <v>829</v>
      </c>
      <c r="Y102" s="253">
        <v>64168.2</v>
      </c>
    </row>
    <row r="103" spans="2:25" x14ac:dyDescent="0.25">
      <c r="B103" s="393" t="s">
        <v>351</v>
      </c>
      <c r="C103" s="514" t="s">
        <v>439</v>
      </c>
      <c r="D103" s="514" t="s">
        <v>684</v>
      </c>
      <c r="E103" t="s">
        <v>685</v>
      </c>
      <c r="F103" t="s">
        <v>827</v>
      </c>
      <c r="G103" t="s">
        <v>829</v>
      </c>
      <c r="H103" t="s">
        <v>829</v>
      </c>
      <c r="I103" t="s">
        <v>829</v>
      </c>
      <c r="J103" t="s">
        <v>829</v>
      </c>
      <c r="K103" t="s">
        <v>829</v>
      </c>
      <c r="L103" t="s">
        <v>829</v>
      </c>
      <c r="M103" t="s">
        <v>830</v>
      </c>
      <c r="N103" t="s">
        <v>829</v>
      </c>
      <c r="O103" t="s">
        <v>829</v>
      </c>
      <c r="P103" t="s">
        <v>829</v>
      </c>
      <c r="Q103" t="s">
        <v>829</v>
      </c>
      <c r="R103" t="s">
        <v>829</v>
      </c>
      <c r="S103" t="s">
        <v>829</v>
      </c>
      <c r="T103" t="s">
        <v>829</v>
      </c>
      <c r="U103" t="s">
        <v>829</v>
      </c>
      <c r="V103" t="s">
        <v>830</v>
      </c>
      <c r="W103" t="s">
        <v>829</v>
      </c>
      <c r="X103" t="s">
        <v>829</v>
      </c>
      <c r="Y103" s="253">
        <v>90431.55</v>
      </c>
    </row>
    <row r="104" spans="2:25" x14ac:dyDescent="0.25">
      <c r="B104" s="393" t="s">
        <v>351</v>
      </c>
      <c r="C104" s="514" t="s">
        <v>440</v>
      </c>
      <c r="D104" s="514" t="s">
        <v>686</v>
      </c>
      <c r="E104" t="s">
        <v>687</v>
      </c>
      <c r="F104" t="s">
        <v>827</v>
      </c>
      <c r="G104" t="s">
        <v>829</v>
      </c>
      <c r="H104" t="s">
        <v>829</v>
      </c>
      <c r="I104" t="s">
        <v>829</v>
      </c>
      <c r="J104" t="s">
        <v>829</v>
      </c>
      <c r="K104" t="s">
        <v>829</v>
      </c>
      <c r="L104" t="s">
        <v>829</v>
      </c>
      <c r="M104" t="s">
        <v>830</v>
      </c>
      <c r="N104" t="s">
        <v>829</v>
      </c>
      <c r="O104" t="s">
        <v>829</v>
      </c>
      <c r="P104" t="s">
        <v>829</v>
      </c>
      <c r="Q104" t="s">
        <v>829</v>
      </c>
      <c r="R104" t="s">
        <v>829</v>
      </c>
      <c r="S104" t="s">
        <v>829</v>
      </c>
      <c r="T104" t="s">
        <v>829</v>
      </c>
      <c r="U104" t="s">
        <v>829</v>
      </c>
      <c r="V104" t="s">
        <v>830</v>
      </c>
      <c r="W104" t="s">
        <v>829</v>
      </c>
      <c r="X104" t="s">
        <v>829</v>
      </c>
      <c r="Y104" s="253">
        <v>141425.28</v>
      </c>
    </row>
    <row r="105" spans="2:25" x14ac:dyDescent="0.25">
      <c r="B105" s="393" t="s">
        <v>351</v>
      </c>
      <c r="C105" s="514" t="s">
        <v>441</v>
      </c>
      <c r="D105" s="514" t="s">
        <v>688</v>
      </c>
      <c r="E105" t="s">
        <v>689</v>
      </c>
      <c r="F105" t="s">
        <v>827</v>
      </c>
      <c r="G105" t="s">
        <v>829</v>
      </c>
      <c r="H105" t="s">
        <v>829</v>
      </c>
      <c r="I105" t="s">
        <v>829</v>
      </c>
      <c r="J105" t="s">
        <v>829</v>
      </c>
      <c r="K105" t="s">
        <v>829</v>
      </c>
      <c r="L105" t="s">
        <v>829</v>
      </c>
      <c r="M105" t="s">
        <v>830</v>
      </c>
      <c r="N105" t="s">
        <v>829</v>
      </c>
      <c r="O105" t="s">
        <v>829</v>
      </c>
      <c r="P105" t="s">
        <v>829</v>
      </c>
      <c r="Q105" t="s">
        <v>829</v>
      </c>
      <c r="R105" t="s">
        <v>829</v>
      </c>
      <c r="S105" t="s">
        <v>829</v>
      </c>
      <c r="T105" t="s">
        <v>829</v>
      </c>
      <c r="U105" t="s">
        <v>829</v>
      </c>
      <c r="V105" t="s">
        <v>830</v>
      </c>
      <c r="W105" t="s">
        <v>829</v>
      </c>
      <c r="X105" t="s">
        <v>829</v>
      </c>
      <c r="Y105" s="253">
        <v>138443.81</v>
      </c>
    </row>
    <row r="106" spans="2:25" x14ac:dyDescent="0.25">
      <c r="B106" s="393" t="s">
        <v>351</v>
      </c>
      <c r="C106" s="514" t="s">
        <v>442</v>
      </c>
      <c r="D106" s="514" t="s">
        <v>690</v>
      </c>
      <c r="E106" t="s">
        <v>691</v>
      </c>
      <c r="F106" t="s">
        <v>827</v>
      </c>
      <c r="G106" t="s">
        <v>829</v>
      </c>
      <c r="H106" t="s">
        <v>829</v>
      </c>
      <c r="I106" t="s">
        <v>829</v>
      </c>
      <c r="J106" t="s">
        <v>829</v>
      </c>
      <c r="K106" t="s">
        <v>829</v>
      </c>
      <c r="L106" t="s">
        <v>829</v>
      </c>
      <c r="M106" t="s">
        <v>830</v>
      </c>
      <c r="N106" t="s">
        <v>829</v>
      </c>
      <c r="O106" t="s">
        <v>829</v>
      </c>
      <c r="P106" t="s">
        <v>829</v>
      </c>
      <c r="Q106" t="s">
        <v>829</v>
      </c>
      <c r="R106" t="s">
        <v>829</v>
      </c>
      <c r="S106" t="s">
        <v>829</v>
      </c>
      <c r="T106" t="s">
        <v>829</v>
      </c>
      <c r="U106" t="s">
        <v>829</v>
      </c>
      <c r="V106" t="s">
        <v>830</v>
      </c>
      <c r="W106" t="s">
        <v>829</v>
      </c>
      <c r="X106" t="s">
        <v>829</v>
      </c>
      <c r="Y106" s="253">
        <v>136446.09</v>
      </c>
    </row>
    <row r="107" spans="2:25" x14ac:dyDescent="0.25">
      <c r="B107" s="393" t="s">
        <v>351</v>
      </c>
      <c r="C107" s="514" t="s">
        <v>443</v>
      </c>
      <c r="D107" s="514" t="s">
        <v>692</v>
      </c>
      <c r="E107" t="s">
        <v>693</v>
      </c>
      <c r="F107" t="s">
        <v>827</v>
      </c>
      <c r="G107" t="s">
        <v>829</v>
      </c>
      <c r="H107" t="s">
        <v>829</v>
      </c>
      <c r="I107" t="s">
        <v>829</v>
      </c>
      <c r="J107" t="s">
        <v>829</v>
      </c>
      <c r="K107" t="s">
        <v>829</v>
      </c>
      <c r="L107" t="s">
        <v>829</v>
      </c>
      <c r="M107" t="s">
        <v>830</v>
      </c>
      <c r="N107" t="s">
        <v>829</v>
      </c>
      <c r="O107" t="s">
        <v>829</v>
      </c>
      <c r="P107" t="s">
        <v>829</v>
      </c>
      <c r="Q107" t="s">
        <v>829</v>
      </c>
      <c r="R107" t="s">
        <v>829</v>
      </c>
      <c r="S107" t="s">
        <v>829</v>
      </c>
      <c r="T107" t="s">
        <v>829</v>
      </c>
      <c r="U107" t="s">
        <v>829</v>
      </c>
      <c r="V107" t="s">
        <v>830</v>
      </c>
      <c r="W107" t="s">
        <v>829</v>
      </c>
      <c r="X107" t="s">
        <v>829</v>
      </c>
      <c r="Y107" s="253">
        <v>151660.89000000001</v>
      </c>
    </row>
    <row r="108" spans="2:25" x14ac:dyDescent="0.25">
      <c r="B108" s="393" t="s">
        <v>351</v>
      </c>
      <c r="C108" s="514" t="s">
        <v>444</v>
      </c>
      <c r="D108" s="514" t="s">
        <v>694</v>
      </c>
      <c r="E108" t="s">
        <v>695</v>
      </c>
      <c r="F108" t="s">
        <v>828</v>
      </c>
      <c r="G108" t="s">
        <v>829</v>
      </c>
      <c r="H108" t="s">
        <v>829</v>
      </c>
      <c r="I108" t="s">
        <v>829</v>
      </c>
      <c r="J108" t="s">
        <v>829</v>
      </c>
      <c r="K108" t="s">
        <v>829</v>
      </c>
      <c r="L108" t="s">
        <v>829</v>
      </c>
      <c r="M108" t="s">
        <v>830</v>
      </c>
      <c r="N108" t="s">
        <v>829</v>
      </c>
      <c r="O108" t="s">
        <v>829</v>
      </c>
      <c r="P108" t="s">
        <v>829</v>
      </c>
      <c r="Q108" t="s">
        <v>829</v>
      </c>
      <c r="R108" t="s">
        <v>829</v>
      </c>
      <c r="S108" t="s">
        <v>829</v>
      </c>
      <c r="T108" t="s">
        <v>829</v>
      </c>
      <c r="U108" t="s">
        <v>829</v>
      </c>
      <c r="V108" t="s">
        <v>830</v>
      </c>
      <c r="W108" t="s">
        <v>829</v>
      </c>
      <c r="X108" t="s">
        <v>829</v>
      </c>
      <c r="Y108" s="253">
        <v>131634.75</v>
      </c>
    </row>
    <row r="109" spans="2:25" x14ac:dyDescent="0.25">
      <c r="B109" s="393" t="s">
        <v>351</v>
      </c>
      <c r="C109" s="514" t="s">
        <v>445</v>
      </c>
      <c r="D109" s="514" t="s">
        <v>696</v>
      </c>
      <c r="E109" t="s">
        <v>697</v>
      </c>
      <c r="F109" t="s">
        <v>828</v>
      </c>
      <c r="G109" t="s">
        <v>829</v>
      </c>
      <c r="H109" t="s">
        <v>829</v>
      </c>
      <c r="I109" t="s">
        <v>829</v>
      </c>
      <c r="J109" t="s">
        <v>829</v>
      </c>
      <c r="K109" t="s">
        <v>829</v>
      </c>
      <c r="L109" t="s">
        <v>829</v>
      </c>
      <c r="M109" t="s">
        <v>830</v>
      </c>
      <c r="N109" t="s">
        <v>829</v>
      </c>
      <c r="O109" t="s">
        <v>829</v>
      </c>
      <c r="P109" t="s">
        <v>829</v>
      </c>
      <c r="Q109" t="s">
        <v>829</v>
      </c>
      <c r="R109" t="s">
        <v>829</v>
      </c>
      <c r="S109" t="s">
        <v>829</v>
      </c>
      <c r="T109" t="s">
        <v>829</v>
      </c>
      <c r="U109" t="s">
        <v>829</v>
      </c>
      <c r="V109" t="s">
        <v>830</v>
      </c>
      <c r="W109" t="s">
        <v>829</v>
      </c>
      <c r="X109" t="s">
        <v>829</v>
      </c>
      <c r="Y109" s="253">
        <v>136922.39000000001</v>
      </c>
    </row>
    <row r="110" spans="2:25" x14ac:dyDescent="0.25">
      <c r="B110" s="393" t="s">
        <v>351</v>
      </c>
      <c r="C110" s="514" t="s">
        <v>446</v>
      </c>
      <c r="D110" s="514" t="s">
        <v>698</v>
      </c>
      <c r="E110" t="s">
        <v>699</v>
      </c>
      <c r="F110" t="s">
        <v>828</v>
      </c>
      <c r="G110" t="s">
        <v>829</v>
      </c>
      <c r="H110" t="s">
        <v>829</v>
      </c>
      <c r="I110" t="s">
        <v>829</v>
      </c>
      <c r="J110" t="s">
        <v>829</v>
      </c>
      <c r="K110" t="s">
        <v>829</v>
      </c>
      <c r="L110" t="s">
        <v>829</v>
      </c>
      <c r="M110" t="s">
        <v>830</v>
      </c>
      <c r="N110" t="s">
        <v>829</v>
      </c>
      <c r="O110" t="s">
        <v>829</v>
      </c>
      <c r="P110" t="s">
        <v>829</v>
      </c>
      <c r="Q110" t="s">
        <v>829</v>
      </c>
      <c r="R110" t="s">
        <v>829</v>
      </c>
      <c r="S110" t="s">
        <v>829</v>
      </c>
      <c r="T110" t="s">
        <v>829</v>
      </c>
      <c r="U110" t="s">
        <v>829</v>
      </c>
      <c r="V110" t="s">
        <v>830</v>
      </c>
      <c r="W110" t="s">
        <v>829</v>
      </c>
      <c r="X110" t="s">
        <v>829</v>
      </c>
      <c r="Y110" s="253">
        <v>94103.54</v>
      </c>
    </row>
    <row r="111" spans="2:25" x14ac:dyDescent="0.25">
      <c r="B111" s="393" t="s">
        <v>351</v>
      </c>
      <c r="C111" s="514" t="s">
        <v>447</v>
      </c>
      <c r="D111" s="514" t="s">
        <v>700</v>
      </c>
      <c r="E111" t="s">
        <v>701</v>
      </c>
      <c r="F111" t="s">
        <v>826</v>
      </c>
      <c r="G111" t="s">
        <v>829</v>
      </c>
      <c r="H111" t="s">
        <v>829</v>
      </c>
      <c r="I111" t="s">
        <v>829</v>
      </c>
      <c r="J111" t="s">
        <v>829</v>
      </c>
      <c r="K111" t="s">
        <v>829</v>
      </c>
      <c r="L111" t="s">
        <v>829</v>
      </c>
      <c r="M111" t="s">
        <v>830</v>
      </c>
      <c r="N111" t="s">
        <v>829</v>
      </c>
      <c r="O111" t="s">
        <v>829</v>
      </c>
      <c r="P111" t="s">
        <v>829</v>
      </c>
      <c r="Q111" t="s">
        <v>829</v>
      </c>
      <c r="R111" t="s">
        <v>829</v>
      </c>
      <c r="S111" t="s">
        <v>829</v>
      </c>
      <c r="T111" t="s">
        <v>829</v>
      </c>
      <c r="U111" t="s">
        <v>829</v>
      </c>
      <c r="V111" t="s">
        <v>830</v>
      </c>
      <c r="W111" t="s">
        <v>829</v>
      </c>
      <c r="X111" t="s">
        <v>829</v>
      </c>
      <c r="Y111" s="253">
        <v>82414.64</v>
      </c>
    </row>
    <row r="112" spans="2:25" x14ac:dyDescent="0.25">
      <c r="B112" s="393" t="s">
        <v>351</v>
      </c>
      <c r="C112" s="514" t="s">
        <v>1221</v>
      </c>
      <c r="D112" s="514" t="s">
        <v>1222</v>
      </c>
      <c r="E112" t="s">
        <v>1223</v>
      </c>
      <c r="F112" t="s">
        <v>828</v>
      </c>
      <c r="G112" t="s">
        <v>829</v>
      </c>
      <c r="H112" t="s">
        <v>829</v>
      </c>
      <c r="I112" t="s">
        <v>829</v>
      </c>
      <c r="J112" t="s">
        <v>829</v>
      </c>
      <c r="K112" t="s">
        <v>829</v>
      </c>
      <c r="L112" t="s">
        <v>829</v>
      </c>
      <c r="M112" t="s">
        <v>830</v>
      </c>
      <c r="N112" t="s">
        <v>829</v>
      </c>
      <c r="O112" t="s">
        <v>829</v>
      </c>
      <c r="P112" t="s">
        <v>829</v>
      </c>
      <c r="Q112" t="s">
        <v>829</v>
      </c>
      <c r="R112" t="s">
        <v>829</v>
      </c>
      <c r="S112" t="s">
        <v>829</v>
      </c>
      <c r="T112" t="s">
        <v>829</v>
      </c>
      <c r="U112" t="s">
        <v>829</v>
      </c>
      <c r="V112" t="s">
        <v>830</v>
      </c>
      <c r="W112" t="s">
        <v>829</v>
      </c>
      <c r="X112" t="s">
        <v>829</v>
      </c>
      <c r="Y112" s="253">
        <v>82066.350000000006</v>
      </c>
    </row>
    <row r="113" spans="2:25" x14ac:dyDescent="0.25">
      <c r="B113" s="393" t="s">
        <v>351</v>
      </c>
      <c r="C113" s="514" t="s">
        <v>449</v>
      </c>
      <c r="D113" s="514" t="s">
        <v>704</v>
      </c>
      <c r="E113" t="s">
        <v>705</v>
      </c>
      <c r="F113" t="s">
        <v>828</v>
      </c>
      <c r="G113" t="s">
        <v>829</v>
      </c>
      <c r="H113" t="s">
        <v>829</v>
      </c>
      <c r="I113" t="s">
        <v>829</v>
      </c>
      <c r="J113" t="s">
        <v>829</v>
      </c>
      <c r="K113" t="s">
        <v>829</v>
      </c>
      <c r="L113" t="s">
        <v>829</v>
      </c>
      <c r="M113" t="s">
        <v>830</v>
      </c>
      <c r="N113" t="s">
        <v>829</v>
      </c>
      <c r="O113" t="s">
        <v>829</v>
      </c>
      <c r="P113" t="s">
        <v>829</v>
      </c>
      <c r="Q113" t="s">
        <v>829</v>
      </c>
      <c r="R113" t="s">
        <v>829</v>
      </c>
      <c r="S113" t="s">
        <v>829</v>
      </c>
      <c r="T113" t="s">
        <v>829</v>
      </c>
      <c r="U113" t="s">
        <v>829</v>
      </c>
      <c r="V113" t="s">
        <v>830</v>
      </c>
      <c r="W113" t="s">
        <v>829</v>
      </c>
      <c r="X113" t="s">
        <v>829</v>
      </c>
      <c r="Y113" s="253">
        <v>36688.04</v>
      </c>
    </row>
    <row r="114" spans="2:25" x14ac:dyDescent="0.25">
      <c r="B114" s="393" t="s">
        <v>351</v>
      </c>
      <c r="C114" s="514" t="s">
        <v>450</v>
      </c>
      <c r="D114" s="514" t="s">
        <v>706</v>
      </c>
      <c r="E114" t="s">
        <v>707</v>
      </c>
      <c r="F114" t="s">
        <v>828</v>
      </c>
      <c r="G114" t="s">
        <v>829</v>
      </c>
      <c r="H114" t="s">
        <v>829</v>
      </c>
      <c r="I114" t="s">
        <v>829</v>
      </c>
      <c r="J114" t="s">
        <v>829</v>
      </c>
      <c r="K114" t="s">
        <v>829</v>
      </c>
      <c r="L114" t="s">
        <v>829</v>
      </c>
      <c r="M114" t="s">
        <v>830</v>
      </c>
      <c r="N114" t="s">
        <v>829</v>
      </c>
      <c r="O114" t="s">
        <v>829</v>
      </c>
      <c r="P114" t="s">
        <v>829</v>
      </c>
      <c r="Q114" t="s">
        <v>829</v>
      </c>
      <c r="R114" t="s">
        <v>829</v>
      </c>
      <c r="S114" t="s">
        <v>829</v>
      </c>
      <c r="T114" t="s">
        <v>829</v>
      </c>
      <c r="U114" t="s">
        <v>829</v>
      </c>
      <c r="V114" t="s">
        <v>830</v>
      </c>
      <c r="W114" t="s">
        <v>829</v>
      </c>
      <c r="X114" t="s">
        <v>829</v>
      </c>
      <c r="Y114" s="253">
        <v>39703.410000000003</v>
      </c>
    </row>
    <row r="115" spans="2:25" x14ac:dyDescent="0.25">
      <c r="B115" s="393" t="s">
        <v>351</v>
      </c>
      <c r="C115" s="514" t="s">
        <v>451</v>
      </c>
      <c r="D115" s="514" t="s">
        <v>708</v>
      </c>
      <c r="E115" t="s">
        <v>709</v>
      </c>
      <c r="F115" t="s">
        <v>827</v>
      </c>
      <c r="G115" t="s">
        <v>829</v>
      </c>
      <c r="H115" t="s">
        <v>829</v>
      </c>
      <c r="I115" t="s">
        <v>829</v>
      </c>
      <c r="J115" t="s">
        <v>829</v>
      </c>
      <c r="K115" t="s">
        <v>829</v>
      </c>
      <c r="L115" t="s">
        <v>829</v>
      </c>
      <c r="M115" t="s">
        <v>830</v>
      </c>
      <c r="N115" t="s">
        <v>829</v>
      </c>
      <c r="O115" t="s">
        <v>829</v>
      </c>
      <c r="P115" t="s">
        <v>829</v>
      </c>
      <c r="Q115" t="s">
        <v>829</v>
      </c>
      <c r="R115" t="s">
        <v>829</v>
      </c>
      <c r="S115" t="s">
        <v>829</v>
      </c>
      <c r="T115" t="s">
        <v>829</v>
      </c>
      <c r="U115" t="s">
        <v>829</v>
      </c>
      <c r="V115" t="s">
        <v>830</v>
      </c>
      <c r="W115" t="s">
        <v>829</v>
      </c>
      <c r="X115" t="s">
        <v>829</v>
      </c>
      <c r="Y115" s="253">
        <v>28613.65</v>
      </c>
    </row>
    <row r="116" spans="2:25" x14ac:dyDescent="0.25">
      <c r="B116" s="393" t="s">
        <v>351</v>
      </c>
      <c r="C116" s="514" t="s">
        <v>452</v>
      </c>
      <c r="D116" s="514" t="s">
        <v>710</v>
      </c>
      <c r="E116" t="s">
        <v>711</v>
      </c>
      <c r="F116" t="s">
        <v>827</v>
      </c>
      <c r="G116" t="s">
        <v>829</v>
      </c>
      <c r="H116" t="s">
        <v>829</v>
      </c>
      <c r="I116" t="s">
        <v>829</v>
      </c>
      <c r="J116" t="s">
        <v>829</v>
      </c>
      <c r="K116" t="s">
        <v>829</v>
      </c>
      <c r="L116" t="s">
        <v>829</v>
      </c>
      <c r="M116" t="s">
        <v>830</v>
      </c>
      <c r="N116" t="s">
        <v>829</v>
      </c>
      <c r="O116" t="s">
        <v>829</v>
      </c>
      <c r="P116" t="s">
        <v>829</v>
      </c>
      <c r="Q116" t="s">
        <v>829</v>
      </c>
      <c r="R116" t="s">
        <v>829</v>
      </c>
      <c r="S116" t="s">
        <v>829</v>
      </c>
      <c r="T116" t="s">
        <v>829</v>
      </c>
      <c r="U116" t="s">
        <v>829</v>
      </c>
      <c r="V116" t="s">
        <v>830</v>
      </c>
      <c r="W116" t="s">
        <v>829</v>
      </c>
      <c r="X116" t="s">
        <v>829</v>
      </c>
      <c r="Y116" s="253">
        <v>61462.79</v>
      </c>
    </row>
    <row r="117" spans="2:25" x14ac:dyDescent="0.25">
      <c r="B117" s="393" t="s">
        <v>351</v>
      </c>
      <c r="C117" s="514" t="s">
        <v>453</v>
      </c>
      <c r="D117" s="514" t="s">
        <v>712</v>
      </c>
      <c r="E117" t="s">
        <v>713</v>
      </c>
      <c r="F117" t="s">
        <v>827</v>
      </c>
      <c r="G117" t="s">
        <v>829</v>
      </c>
      <c r="H117" t="s">
        <v>829</v>
      </c>
      <c r="I117" t="s">
        <v>829</v>
      </c>
      <c r="J117" t="s">
        <v>829</v>
      </c>
      <c r="K117" t="s">
        <v>829</v>
      </c>
      <c r="L117" t="s">
        <v>829</v>
      </c>
      <c r="M117" t="s">
        <v>830</v>
      </c>
      <c r="N117" t="s">
        <v>829</v>
      </c>
      <c r="O117" t="s">
        <v>829</v>
      </c>
      <c r="P117" t="s">
        <v>829</v>
      </c>
      <c r="Q117" t="s">
        <v>829</v>
      </c>
      <c r="R117" t="s">
        <v>829</v>
      </c>
      <c r="S117" t="s">
        <v>829</v>
      </c>
      <c r="T117" t="s">
        <v>829</v>
      </c>
      <c r="U117" t="s">
        <v>829</v>
      </c>
      <c r="V117" t="s">
        <v>830</v>
      </c>
      <c r="W117" t="s">
        <v>829</v>
      </c>
      <c r="X117" t="s">
        <v>829</v>
      </c>
      <c r="Y117" s="253">
        <v>69229.41</v>
      </c>
    </row>
    <row r="118" spans="2:25" x14ac:dyDescent="0.25">
      <c r="B118" s="393" t="s">
        <v>351</v>
      </c>
      <c r="C118" s="514" t="s">
        <v>454</v>
      </c>
      <c r="D118" s="514" t="s">
        <v>714</v>
      </c>
      <c r="E118" t="s">
        <v>715</v>
      </c>
      <c r="F118" t="s">
        <v>828</v>
      </c>
      <c r="G118" t="s">
        <v>829</v>
      </c>
      <c r="H118" t="s">
        <v>829</v>
      </c>
      <c r="I118" t="s">
        <v>829</v>
      </c>
      <c r="J118" t="s">
        <v>829</v>
      </c>
      <c r="K118" t="s">
        <v>829</v>
      </c>
      <c r="L118" t="s">
        <v>829</v>
      </c>
      <c r="M118" t="s">
        <v>830</v>
      </c>
      <c r="N118" t="s">
        <v>829</v>
      </c>
      <c r="O118" t="s">
        <v>829</v>
      </c>
      <c r="P118" t="s">
        <v>829</v>
      </c>
      <c r="Q118" t="s">
        <v>829</v>
      </c>
      <c r="R118" t="s">
        <v>829</v>
      </c>
      <c r="S118" t="s">
        <v>829</v>
      </c>
      <c r="T118" t="s">
        <v>829</v>
      </c>
      <c r="U118" t="s">
        <v>829</v>
      </c>
      <c r="V118" t="s">
        <v>830</v>
      </c>
      <c r="W118" t="s">
        <v>829</v>
      </c>
      <c r="X118" t="s">
        <v>829</v>
      </c>
      <c r="Y118" s="253">
        <v>104213.35</v>
      </c>
    </row>
    <row r="119" spans="2:25" x14ac:dyDescent="0.25">
      <c r="B119" s="393" t="s">
        <v>351</v>
      </c>
      <c r="C119" s="514" t="s">
        <v>456</v>
      </c>
      <c r="D119" s="514" t="s">
        <v>718</v>
      </c>
      <c r="E119" t="s">
        <v>719</v>
      </c>
      <c r="F119" t="s">
        <v>826</v>
      </c>
      <c r="G119" t="s">
        <v>829</v>
      </c>
      <c r="H119" t="s">
        <v>829</v>
      </c>
      <c r="I119" t="s">
        <v>829</v>
      </c>
      <c r="J119" t="s">
        <v>829</v>
      </c>
      <c r="K119" t="s">
        <v>829</v>
      </c>
      <c r="L119" t="s">
        <v>829</v>
      </c>
      <c r="M119" t="s">
        <v>830</v>
      </c>
      <c r="N119" t="s">
        <v>829</v>
      </c>
      <c r="O119" t="s">
        <v>829</v>
      </c>
      <c r="P119" t="s">
        <v>829</v>
      </c>
      <c r="Q119" t="s">
        <v>829</v>
      </c>
      <c r="R119" t="s">
        <v>829</v>
      </c>
      <c r="S119" t="s">
        <v>829</v>
      </c>
      <c r="T119" t="s">
        <v>829</v>
      </c>
      <c r="U119" t="s">
        <v>829</v>
      </c>
      <c r="V119" t="s">
        <v>830</v>
      </c>
      <c r="W119" t="s">
        <v>829</v>
      </c>
      <c r="X119" t="s">
        <v>829</v>
      </c>
      <c r="Y119" s="253">
        <v>34211.96</v>
      </c>
    </row>
    <row r="120" spans="2:25" x14ac:dyDescent="0.25">
      <c r="B120" s="393" t="s">
        <v>351</v>
      </c>
      <c r="C120" s="514" t="s">
        <v>457</v>
      </c>
      <c r="D120" s="514" t="s">
        <v>720</v>
      </c>
      <c r="E120" t="s">
        <v>721</v>
      </c>
      <c r="F120" t="s">
        <v>828</v>
      </c>
      <c r="G120" t="s">
        <v>829</v>
      </c>
      <c r="H120" t="s">
        <v>829</v>
      </c>
      <c r="I120" t="s">
        <v>829</v>
      </c>
      <c r="J120" t="s">
        <v>829</v>
      </c>
      <c r="K120" t="s">
        <v>829</v>
      </c>
      <c r="L120" t="s">
        <v>829</v>
      </c>
      <c r="M120" t="s">
        <v>830</v>
      </c>
      <c r="N120" t="s">
        <v>829</v>
      </c>
      <c r="O120" t="s">
        <v>829</v>
      </c>
      <c r="P120" t="s">
        <v>829</v>
      </c>
      <c r="Q120" t="s">
        <v>829</v>
      </c>
      <c r="R120" t="s">
        <v>829</v>
      </c>
      <c r="S120" t="s">
        <v>829</v>
      </c>
      <c r="T120" t="s">
        <v>829</v>
      </c>
      <c r="U120" t="s">
        <v>829</v>
      </c>
      <c r="V120" t="s">
        <v>830</v>
      </c>
      <c r="W120" t="s">
        <v>829</v>
      </c>
      <c r="X120" t="s">
        <v>829</v>
      </c>
      <c r="Y120" s="253">
        <v>51762.94</v>
      </c>
    </row>
    <row r="121" spans="2:25" x14ac:dyDescent="0.25">
      <c r="B121" s="393" t="s">
        <v>351</v>
      </c>
      <c r="C121" s="514" t="s">
        <v>458</v>
      </c>
      <c r="D121" s="514" t="s">
        <v>722</v>
      </c>
      <c r="E121" t="s">
        <v>723</v>
      </c>
      <c r="F121" t="s">
        <v>827</v>
      </c>
      <c r="G121" t="s">
        <v>829</v>
      </c>
      <c r="H121" t="s">
        <v>829</v>
      </c>
      <c r="I121" t="s">
        <v>829</v>
      </c>
      <c r="J121" t="s">
        <v>830</v>
      </c>
      <c r="K121" t="s">
        <v>829</v>
      </c>
      <c r="L121" t="s">
        <v>829</v>
      </c>
      <c r="M121" t="s">
        <v>829</v>
      </c>
      <c r="N121" t="s">
        <v>829</v>
      </c>
      <c r="O121" t="s">
        <v>829</v>
      </c>
      <c r="P121" t="s">
        <v>829</v>
      </c>
      <c r="Q121" t="s">
        <v>829</v>
      </c>
      <c r="R121" t="s">
        <v>829</v>
      </c>
      <c r="S121" t="s">
        <v>829</v>
      </c>
      <c r="T121" t="s">
        <v>829</v>
      </c>
      <c r="U121" t="s">
        <v>829</v>
      </c>
      <c r="V121" t="s">
        <v>830</v>
      </c>
      <c r="W121" t="s">
        <v>829</v>
      </c>
      <c r="X121" t="s">
        <v>829</v>
      </c>
      <c r="Y121" s="253">
        <v>60466.1</v>
      </c>
    </row>
    <row r="122" spans="2:25" x14ac:dyDescent="0.25">
      <c r="B122" s="393" t="s">
        <v>351</v>
      </c>
      <c r="C122" s="514" t="s">
        <v>459</v>
      </c>
      <c r="D122" s="514" t="s">
        <v>724</v>
      </c>
      <c r="E122" t="s">
        <v>725</v>
      </c>
      <c r="F122" t="s">
        <v>827</v>
      </c>
      <c r="G122" t="s">
        <v>829</v>
      </c>
      <c r="H122" t="s">
        <v>829</v>
      </c>
      <c r="I122" t="s">
        <v>829</v>
      </c>
      <c r="J122" t="s">
        <v>829</v>
      </c>
      <c r="K122" t="s">
        <v>829</v>
      </c>
      <c r="L122" t="s">
        <v>829</v>
      </c>
      <c r="M122" t="s">
        <v>830</v>
      </c>
      <c r="N122" t="s">
        <v>829</v>
      </c>
      <c r="O122" t="s">
        <v>829</v>
      </c>
      <c r="P122" t="s">
        <v>829</v>
      </c>
      <c r="Q122" t="s">
        <v>829</v>
      </c>
      <c r="R122" t="s">
        <v>829</v>
      </c>
      <c r="S122" t="s">
        <v>829</v>
      </c>
      <c r="T122" t="s">
        <v>829</v>
      </c>
      <c r="U122" t="s">
        <v>829</v>
      </c>
      <c r="V122" t="s">
        <v>830</v>
      </c>
      <c r="W122" t="s">
        <v>829</v>
      </c>
      <c r="X122" t="s">
        <v>829</v>
      </c>
      <c r="Y122" s="253">
        <v>50081.18</v>
      </c>
    </row>
    <row r="123" spans="2:25" x14ac:dyDescent="0.25">
      <c r="B123" s="393" t="s">
        <v>351</v>
      </c>
      <c r="C123" s="514" t="s">
        <v>460</v>
      </c>
      <c r="D123" s="514" t="s">
        <v>726</v>
      </c>
      <c r="E123" t="s">
        <v>727</v>
      </c>
      <c r="F123" t="s">
        <v>828</v>
      </c>
      <c r="G123" t="s">
        <v>829</v>
      </c>
      <c r="H123" t="s">
        <v>829</v>
      </c>
      <c r="I123" t="s">
        <v>829</v>
      </c>
      <c r="J123" t="s">
        <v>829</v>
      </c>
      <c r="K123" t="s">
        <v>829</v>
      </c>
      <c r="L123" t="s">
        <v>829</v>
      </c>
      <c r="M123" t="s">
        <v>830</v>
      </c>
      <c r="N123" t="s">
        <v>829</v>
      </c>
      <c r="O123" t="s">
        <v>829</v>
      </c>
      <c r="P123" t="s">
        <v>829</v>
      </c>
      <c r="Q123" t="s">
        <v>829</v>
      </c>
      <c r="R123" t="s">
        <v>829</v>
      </c>
      <c r="S123" t="s">
        <v>829</v>
      </c>
      <c r="T123" t="s">
        <v>829</v>
      </c>
      <c r="U123" t="s">
        <v>829</v>
      </c>
      <c r="V123" t="s">
        <v>830</v>
      </c>
      <c r="W123" t="s">
        <v>829</v>
      </c>
      <c r="X123" t="s">
        <v>829</v>
      </c>
      <c r="Y123" s="253">
        <v>61906.33</v>
      </c>
    </row>
    <row r="124" spans="2:25" x14ac:dyDescent="0.25">
      <c r="B124" s="393" t="s">
        <v>351</v>
      </c>
      <c r="C124" s="514" t="s">
        <v>461</v>
      </c>
      <c r="D124" s="514" t="s">
        <v>728</v>
      </c>
      <c r="E124" t="s">
        <v>729</v>
      </c>
      <c r="F124" t="s">
        <v>826</v>
      </c>
      <c r="G124" t="s">
        <v>829</v>
      </c>
      <c r="H124" t="s">
        <v>829</v>
      </c>
      <c r="I124" t="s">
        <v>829</v>
      </c>
      <c r="J124" t="s">
        <v>830</v>
      </c>
      <c r="K124" t="s">
        <v>829</v>
      </c>
      <c r="L124" t="s">
        <v>829</v>
      </c>
      <c r="M124" t="s">
        <v>829</v>
      </c>
      <c r="N124" t="s">
        <v>829</v>
      </c>
      <c r="O124" t="s">
        <v>829</v>
      </c>
      <c r="P124" t="s">
        <v>829</v>
      </c>
      <c r="Q124" t="s">
        <v>829</v>
      </c>
      <c r="R124" t="s">
        <v>829</v>
      </c>
      <c r="S124" t="s">
        <v>829</v>
      </c>
      <c r="T124" t="s">
        <v>829</v>
      </c>
      <c r="U124" t="s">
        <v>829</v>
      </c>
      <c r="V124" t="s">
        <v>830</v>
      </c>
      <c r="W124" t="s">
        <v>829</v>
      </c>
      <c r="X124" t="s">
        <v>829</v>
      </c>
      <c r="Y124" s="253">
        <v>105337.39</v>
      </c>
    </row>
    <row r="125" spans="2:25" x14ac:dyDescent="0.25">
      <c r="B125" s="393" t="s">
        <v>351</v>
      </c>
      <c r="C125" s="514" t="s">
        <v>462</v>
      </c>
      <c r="D125" s="514" t="s">
        <v>730</v>
      </c>
      <c r="E125" t="s">
        <v>731</v>
      </c>
      <c r="F125" t="s">
        <v>827</v>
      </c>
      <c r="G125" t="s">
        <v>829</v>
      </c>
      <c r="H125" t="s">
        <v>829</v>
      </c>
      <c r="I125" t="s">
        <v>829</v>
      </c>
      <c r="J125" t="s">
        <v>829</v>
      </c>
      <c r="K125" t="s">
        <v>829</v>
      </c>
      <c r="L125" t="s">
        <v>829</v>
      </c>
      <c r="M125" t="s">
        <v>830</v>
      </c>
      <c r="N125" t="s">
        <v>829</v>
      </c>
      <c r="O125" t="s">
        <v>829</v>
      </c>
      <c r="P125" t="s">
        <v>829</v>
      </c>
      <c r="Q125" t="s">
        <v>829</v>
      </c>
      <c r="R125" t="s">
        <v>829</v>
      </c>
      <c r="S125" t="s">
        <v>829</v>
      </c>
      <c r="T125" t="s">
        <v>829</v>
      </c>
      <c r="U125" t="s">
        <v>829</v>
      </c>
      <c r="V125" t="s">
        <v>830</v>
      </c>
      <c r="W125" t="s">
        <v>829</v>
      </c>
      <c r="X125" t="s">
        <v>829</v>
      </c>
      <c r="Y125" s="253">
        <v>52682.33</v>
      </c>
    </row>
    <row r="126" spans="2:25" x14ac:dyDescent="0.25">
      <c r="B126" s="393" t="s">
        <v>351</v>
      </c>
      <c r="C126" s="514" t="s">
        <v>463</v>
      </c>
      <c r="D126" s="514" t="s">
        <v>732</v>
      </c>
      <c r="E126" t="s">
        <v>733</v>
      </c>
      <c r="F126" t="s">
        <v>827</v>
      </c>
      <c r="G126" t="s">
        <v>829</v>
      </c>
      <c r="H126" t="s">
        <v>829</v>
      </c>
      <c r="I126" t="s">
        <v>829</v>
      </c>
      <c r="J126" t="s">
        <v>829</v>
      </c>
      <c r="K126" t="s">
        <v>829</v>
      </c>
      <c r="L126" t="s">
        <v>829</v>
      </c>
      <c r="M126" t="s">
        <v>830</v>
      </c>
      <c r="N126" t="s">
        <v>829</v>
      </c>
      <c r="O126" t="s">
        <v>829</v>
      </c>
      <c r="P126" t="s">
        <v>829</v>
      </c>
      <c r="Q126" t="s">
        <v>829</v>
      </c>
      <c r="R126" t="s">
        <v>829</v>
      </c>
      <c r="S126" t="s">
        <v>829</v>
      </c>
      <c r="T126" t="s">
        <v>829</v>
      </c>
      <c r="U126" t="s">
        <v>829</v>
      </c>
      <c r="V126" t="s">
        <v>830</v>
      </c>
      <c r="W126" t="s">
        <v>829</v>
      </c>
      <c r="X126" t="s">
        <v>829</v>
      </c>
      <c r="Y126" s="253">
        <v>50429.9</v>
      </c>
    </row>
    <row r="127" spans="2:25" x14ac:dyDescent="0.25">
      <c r="B127" s="393" t="s">
        <v>351</v>
      </c>
      <c r="C127" s="514" t="s">
        <v>464</v>
      </c>
      <c r="D127" s="514" t="s">
        <v>734</v>
      </c>
      <c r="E127" t="s">
        <v>735</v>
      </c>
      <c r="F127" t="s">
        <v>826</v>
      </c>
      <c r="G127" t="s">
        <v>829</v>
      </c>
      <c r="H127" t="s">
        <v>829</v>
      </c>
      <c r="I127" t="s">
        <v>829</v>
      </c>
      <c r="J127" t="s">
        <v>830</v>
      </c>
      <c r="K127" t="s">
        <v>829</v>
      </c>
      <c r="L127" t="s">
        <v>829</v>
      </c>
      <c r="M127" t="s">
        <v>829</v>
      </c>
      <c r="N127" t="s">
        <v>829</v>
      </c>
      <c r="O127" t="s">
        <v>829</v>
      </c>
      <c r="P127" t="s">
        <v>829</v>
      </c>
      <c r="Q127" t="s">
        <v>829</v>
      </c>
      <c r="R127" t="s">
        <v>829</v>
      </c>
      <c r="S127" t="s">
        <v>829</v>
      </c>
      <c r="T127" t="s">
        <v>829</v>
      </c>
      <c r="U127" t="s">
        <v>829</v>
      </c>
      <c r="V127" t="s">
        <v>830</v>
      </c>
      <c r="W127" t="s">
        <v>829</v>
      </c>
      <c r="X127" t="s">
        <v>829</v>
      </c>
      <c r="Y127" s="253">
        <v>107847.7</v>
      </c>
    </row>
    <row r="128" spans="2:25" x14ac:dyDescent="0.25">
      <c r="B128" s="393" t="s">
        <v>351</v>
      </c>
      <c r="C128" s="514" t="s">
        <v>465</v>
      </c>
      <c r="D128" s="514" t="s">
        <v>736</v>
      </c>
      <c r="E128" t="s">
        <v>737</v>
      </c>
      <c r="F128" t="s">
        <v>827</v>
      </c>
      <c r="G128" t="s">
        <v>829</v>
      </c>
      <c r="H128" t="s">
        <v>829</v>
      </c>
      <c r="I128" t="s">
        <v>829</v>
      </c>
      <c r="J128" t="s">
        <v>829</v>
      </c>
      <c r="K128" t="s">
        <v>829</v>
      </c>
      <c r="L128" t="s">
        <v>829</v>
      </c>
      <c r="M128" t="s">
        <v>830</v>
      </c>
      <c r="N128" t="s">
        <v>829</v>
      </c>
      <c r="O128" t="s">
        <v>829</v>
      </c>
      <c r="P128" t="s">
        <v>829</v>
      </c>
      <c r="Q128" t="s">
        <v>829</v>
      </c>
      <c r="R128" t="s">
        <v>829</v>
      </c>
      <c r="S128" t="s">
        <v>829</v>
      </c>
      <c r="T128" t="s">
        <v>829</v>
      </c>
      <c r="U128" t="s">
        <v>829</v>
      </c>
      <c r="V128" t="s">
        <v>830</v>
      </c>
      <c r="W128" t="s">
        <v>829</v>
      </c>
      <c r="X128" t="s">
        <v>829</v>
      </c>
      <c r="Y128" s="253">
        <v>47387.67</v>
      </c>
    </row>
    <row r="129" spans="2:25" x14ac:dyDescent="0.25">
      <c r="B129" s="393" t="s">
        <v>351</v>
      </c>
      <c r="C129" s="514" t="s">
        <v>466</v>
      </c>
      <c r="D129" s="514" t="s">
        <v>738</v>
      </c>
      <c r="E129" t="s">
        <v>739</v>
      </c>
      <c r="F129" t="s">
        <v>827</v>
      </c>
      <c r="G129" t="s">
        <v>829</v>
      </c>
      <c r="H129" t="s">
        <v>829</v>
      </c>
      <c r="I129" t="s">
        <v>829</v>
      </c>
      <c r="J129" t="s">
        <v>829</v>
      </c>
      <c r="K129" t="s">
        <v>829</v>
      </c>
      <c r="L129" t="s">
        <v>829</v>
      </c>
      <c r="M129" t="s">
        <v>829</v>
      </c>
      <c r="N129" t="s">
        <v>829</v>
      </c>
      <c r="O129" t="s">
        <v>829</v>
      </c>
      <c r="P129" t="s">
        <v>829</v>
      </c>
      <c r="Q129" t="s">
        <v>829</v>
      </c>
      <c r="R129" t="s">
        <v>829</v>
      </c>
      <c r="S129" t="s">
        <v>830</v>
      </c>
      <c r="T129" t="s">
        <v>829</v>
      </c>
      <c r="U129" t="s">
        <v>829</v>
      </c>
      <c r="V129" t="s">
        <v>830</v>
      </c>
      <c r="W129" t="s">
        <v>829</v>
      </c>
      <c r="X129" t="s">
        <v>829</v>
      </c>
      <c r="Y129" s="253">
        <v>134339.42000000001</v>
      </c>
    </row>
    <row r="130" spans="2:25" x14ac:dyDescent="0.25">
      <c r="B130" s="393" t="s">
        <v>351</v>
      </c>
      <c r="C130" s="514" t="s">
        <v>467</v>
      </c>
      <c r="D130" s="514" t="s">
        <v>740</v>
      </c>
      <c r="E130" t="s">
        <v>741</v>
      </c>
      <c r="F130" t="s">
        <v>827</v>
      </c>
      <c r="G130" t="s">
        <v>829</v>
      </c>
      <c r="H130" t="s">
        <v>829</v>
      </c>
      <c r="I130" t="s">
        <v>829</v>
      </c>
      <c r="J130" t="s">
        <v>830</v>
      </c>
      <c r="K130" t="s">
        <v>829</v>
      </c>
      <c r="L130" t="s">
        <v>829</v>
      </c>
      <c r="M130" t="s">
        <v>829</v>
      </c>
      <c r="N130" t="s">
        <v>829</v>
      </c>
      <c r="O130" t="s">
        <v>829</v>
      </c>
      <c r="P130" t="s">
        <v>829</v>
      </c>
      <c r="Q130" t="s">
        <v>829</v>
      </c>
      <c r="R130" t="s">
        <v>829</v>
      </c>
      <c r="S130" t="s">
        <v>829</v>
      </c>
      <c r="T130" t="s">
        <v>829</v>
      </c>
      <c r="U130" t="s">
        <v>829</v>
      </c>
      <c r="V130" t="s">
        <v>830</v>
      </c>
      <c r="W130" t="s">
        <v>829</v>
      </c>
      <c r="X130" t="s">
        <v>829</v>
      </c>
      <c r="Y130" s="253">
        <v>53523.42</v>
      </c>
    </row>
    <row r="131" spans="2:25" x14ac:dyDescent="0.25">
      <c r="B131" s="393" t="s">
        <v>351</v>
      </c>
      <c r="C131" s="514" t="s">
        <v>468</v>
      </c>
      <c r="D131" s="514" t="s">
        <v>742</v>
      </c>
      <c r="E131" t="s">
        <v>743</v>
      </c>
      <c r="F131" t="s">
        <v>827</v>
      </c>
      <c r="G131" t="s">
        <v>829</v>
      </c>
      <c r="H131" t="s">
        <v>829</v>
      </c>
      <c r="I131" t="s">
        <v>829</v>
      </c>
      <c r="J131" t="s">
        <v>830</v>
      </c>
      <c r="K131" t="s">
        <v>829</v>
      </c>
      <c r="L131" t="s">
        <v>829</v>
      </c>
      <c r="M131" t="s">
        <v>829</v>
      </c>
      <c r="N131" t="s">
        <v>829</v>
      </c>
      <c r="O131" t="s">
        <v>829</v>
      </c>
      <c r="P131" t="s">
        <v>829</v>
      </c>
      <c r="Q131" t="s">
        <v>829</v>
      </c>
      <c r="R131" t="s">
        <v>829</v>
      </c>
      <c r="S131" t="s">
        <v>829</v>
      </c>
      <c r="T131" t="s">
        <v>829</v>
      </c>
      <c r="U131" t="s">
        <v>829</v>
      </c>
      <c r="V131" t="s">
        <v>830</v>
      </c>
      <c r="W131" t="s">
        <v>829</v>
      </c>
      <c r="X131" t="s">
        <v>829</v>
      </c>
      <c r="Y131" s="253">
        <v>84366.42</v>
      </c>
    </row>
    <row r="132" spans="2:25" x14ac:dyDescent="0.25">
      <c r="B132" s="393" t="s">
        <v>351</v>
      </c>
      <c r="C132" s="514" t="s">
        <v>469</v>
      </c>
      <c r="D132" s="514" t="s">
        <v>744</v>
      </c>
      <c r="E132" t="s">
        <v>745</v>
      </c>
      <c r="F132" t="s">
        <v>826</v>
      </c>
      <c r="G132" t="s">
        <v>829</v>
      </c>
      <c r="H132" t="s">
        <v>829</v>
      </c>
      <c r="I132" t="s">
        <v>829</v>
      </c>
      <c r="J132" t="s">
        <v>830</v>
      </c>
      <c r="K132" t="s">
        <v>829</v>
      </c>
      <c r="L132" t="s">
        <v>829</v>
      </c>
      <c r="M132" t="s">
        <v>829</v>
      </c>
      <c r="N132" t="s">
        <v>829</v>
      </c>
      <c r="O132" t="s">
        <v>829</v>
      </c>
      <c r="P132" t="s">
        <v>829</v>
      </c>
      <c r="Q132" t="s">
        <v>829</v>
      </c>
      <c r="R132" t="s">
        <v>829</v>
      </c>
      <c r="S132" t="s">
        <v>829</v>
      </c>
      <c r="T132" t="s">
        <v>829</v>
      </c>
      <c r="U132" t="s">
        <v>829</v>
      </c>
      <c r="V132" t="s">
        <v>830</v>
      </c>
      <c r="W132" t="s">
        <v>829</v>
      </c>
      <c r="X132" t="s">
        <v>829</v>
      </c>
      <c r="Y132" s="253">
        <v>151902.88</v>
      </c>
    </row>
    <row r="133" spans="2:25" x14ac:dyDescent="0.25">
      <c r="B133" s="393" t="s">
        <v>351</v>
      </c>
      <c r="C133" s="514" t="s">
        <v>470</v>
      </c>
      <c r="D133" s="514" t="s">
        <v>746</v>
      </c>
      <c r="E133" t="s">
        <v>747</v>
      </c>
      <c r="F133" t="s">
        <v>826</v>
      </c>
      <c r="G133" t="s">
        <v>829</v>
      </c>
      <c r="H133" t="s">
        <v>829</v>
      </c>
      <c r="I133" t="s">
        <v>829</v>
      </c>
      <c r="J133" t="s">
        <v>830</v>
      </c>
      <c r="K133" t="s">
        <v>829</v>
      </c>
      <c r="L133" t="s">
        <v>829</v>
      </c>
      <c r="M133" t="s">
        <v>829</v>
      </c>
      <c r="N133" t="s">
        <v>829</v>
      </c>
      <c r="O133" t="s">
        <v>829</v>
      </c>
      <c r="P133" t="s">
        <v>829</v>
      </c>
      <c r="Q133" t="s">
        <v>829</v>
      </c>
      <c r="R133" t="s">
        <v>829</v>
      </c>
      <c r="S133" t="s">
        <v>829</v>
      </c>
      <c r="T133" t="s">
        <v>829</v>
      </c>
      <c r="U133" t="s">
        <v>829</v>
      </c>
      <c r="V133" t="s">
        <v>830</v>
      </c>
      <c r="W133" t="s">
        <v>829</v>
      </c>
      <c r="X133" t="s">
        <v>829</v>
      </c>
      <c r="Y133" s="253">
        <v>53395.46</v>
      </c>
    </row>
    <row r="134" spans="2:25" x14ac:dyDescent="0.25">
      <c r="B134" s="393" t="s">
        <v>351</v>
      </c>
      <c r="C134" s="514" t="s">
        <v>471</v>
      </c>
      <c r="D134" s="514" t="s">
        <v>748</v>
      </c>
      <c r="E134" t="s">
        <v>749</v>
      </c>
      <c r="F134" t="s">
        <v>826</v>
      </c>
      <c r="G134" t="s">
        <v>829</v>
      </c>
      <c r="H134" t="s">
        <v>829</v>
      </c>
      <c r="I134" t="s">
        <v>829</v>
      </c>
      <c r="J134" t="s">
        <v>830</v>
      </c>
      <c r="K134" t="s">
        <v>829</v>
      </c>
      <c r="L134" t="s">
        <v>829</v>
      </c>
      <c r="M134" t="s">
        <v>829</v>
      </c>
      <c r="N134" t="s">
        <v>829</v>
      </c>
      <c r="O134" t="s">
        <v>829</v>
      </c>
      <c r="P134" t="s">
        <v>829</v>
      </c>
      <c r="Q134" t="s">
        <v>829</v>
      </c>
      <c r="R134" t="s">
        <v>829</v>
      </c>
      <c r="S134" t="s">
        <v>829</v>
      </c>
      <c r="T134" t="s">
        <v>829</v>
      </c>
      <c r="U134" t="s">
        <v>829</v>
      </c>
      <c r="V134" t="s">
        <v>830</v>
      </c>
      <c r="W134" t="s">
        <v>829</v>
      </c>
      <c r="X134" t="s">
        <v>829</v>
      </c>
      <c r="Y134" s="253">
        <v>53425.04</v>
      </c>
    </row>
    <row r="135" spans="2:25" x14ac:dyDescent="0.25">
      <c r="B135" s="393" t="s">
        <v>351</v>
      </c>
      <c r="C135" s="514" t="s">
        <v>472</v>
      </c>
      <c r="D135" s="514" t="s">
        <v>750</v>
      </c>
      <c r="E135" t="s">
        <v>751</v>
      </c>
      <c r="F135" t="s">
        <v>826</v>
      </c>
      <c r="G135" t="s">
        <v>829</v>
      </c>
      <c r="H135" t="s">
        <v>829</v>
      </c>
      <c r="I135" t="s">
        <v>829</v>
      </c>
      <c r="J135" t="s">
        <v>830</v>
      </c>
      <c r="K135" t="s">
        <v>829</v>
      </c>
      <c r="L135" t="s">
        <v>829</v>
      </c>
      <c r="M135" t="s">
        <v>829</v>
      </c>
      <c r="N135" t="s">
        <v>829</v>
      </c>
      <c r="O135" t="s">
        <v>829</v>
      </c>
      <c r="P135" t="s">
        <v>829</v>
      </c>
      <c r="Q135" t="s">
        <v>829</v>
      </c>
      <c r="R135" t="s">
        <v>829</v>
      </c>
      <c r="S135" t="s">
        <v>829</v>
      </c>
      <c r="T135" t="s">
        <v>829</v>
      </c>
      <c r="U135" t="s">
        <v>829</v>
      </c>
      <c r="V135" t="s">
        <v>830</v>
      </c>
      <c r="W135" t="s">
        <v>829</v>
      </c>
      <c r="X135" t="s">
        <v>829</v>
      </c>
      <c r="Y135" s="253">
        <v>53464.18</v>
      </c>
    </row>
    <row r="136" spans="2:25" x14ac:dyDescent="0.25">
      <c r="B136" s="393" t="s">
        <v>351</v>
      </c>
      <c r="C136" s="514" t="s">
        <v>473</v>
      </c>
      <c r="D136" s="514" t="s">
        <v>752</v>
      </c>
      <c r="E136" t="s">
        <v>753</v>
      </c>
      <c r="F136" t="s">
        <v>826</v>
      </c>
      <c r="G136" t="s">
        <v>829</v>
      </c>
      <c r="H136" t="s">
        <v>829</v>
      </c>
      <c r="I136" t="s">
        <v>829</v>
      </c>
      <c r="J136" t="s">
        <v>830</v>
      </c>
      <c r="K136" t="s">
        <v>829</v>
      </c>
      <c r="L136" t="s">
        <v>829</v>
      </c>
      <c r="M136" t="s">
        <v>829</v>
      </c>
      <c r="N136" t="s">
        <v>829</v>
      </c>
      <c r="O136" t="s">
        <v>829</v>
      </c>
      <c r="P136" t="s">
        <v>829</v>
      </c>
      <c r="Q136" t="s">
        <v>829</v>
      </c>
      <c r="R136" t="s">
        <v>829</v>
      </c>
      <c r="S136" t="s">
        <v>829</v>
      </c>
      <c r="T136" t="s">
        <v>829</v>
      </c>
      <c r="U136" t="s">
        <v>829</v>
      </c>
      <c r="V136" t="s">
        <v>830</v>
      </c>
      <c r="W136" t="s">
        <v>829</v>
      </c>
      <c r="X136" t="s">
        <v>829</v>
      </c>
      <c r="Y136" s="253">
        <v>53438.79</v>
      </c>
    </row>
    <row r="137" spans="2:25" x14ac:dyDescent="0.25">
      <c r="B137" s="393" t="s">
        <v>351</v>
      </c>
      <c r="C137" s="514" t="s">
        <v>474</v>
      </c>
      <c r="D137" s="514" t="s">
        <v>754</v>
      </c>
      <c r="E137" t="s">
        <v>755</v>
      </c>
      <c r="F137" t="s">
        <v>827</v>
      </c>
      <c r="G137" t="s">
        <v>829</v>
      </c>
      <c r="H137" t="s">
        <v>829</v>
      </c>
      <c r="I137" t="s">
        <v>829</v>
      </c>
      <c r="J137" t="s">
        <v>830</v>
      </c>
      <c r="K137" t="s">
        <v>829</v>
      </c>
      <c r="L137" t="s">
        <v>829</v>
      </c>
      <c r="M137" t="s">
        <v>829</v>
      </c>
      <c r="N137" t="s">
        <v>829</v>
      </c>
      <c r="O137" t="s">
        <v>829</v>
      </c>
      <c r="P137" t="s">
        <v>829</v>
      </c>
      <c r="Q137" t="s">
        <v>829</v>
      </c>
      <c r="R137" t="s">
        <v>829</v>
      </c>
      <c r="S137" t="s">
        <v>829</v>
      </c>
      <c r="T137" t="s">
        <v>829</v>
      </c>
      <c r="U137" t="s">
        <v>829</v>
      </c>
      <c r="V137" t="s">
        <v>830</v>
      </c>
      <c r="W137" t="s">
        <v>829</v>
      </c>
      <c r="X137" t="s">
        <v>829</v>
      </c>
      <c r="Y137" s="253">
        <v>62700.27</v>
      </c>
    </row>
    <row r="138" spans="2:25" x14ac:dyDescent="0.25">
      <c r="B138" s="393" t="s">
        <v>351</v>
      </c>
      <c r="C138" s="514" t="s">
        <v>475</v>
      </c>
      <c r="D138" s="514" t="s">
        <v>756</v>
      </c>
      <c r="E138" t="s">
        <v>757</v>
      </c>
      <c r="F138" t="s">
        <v>826</v>
      </c>
      <c r="G138" t="s">
        <v>829</v>
      </c>
      <c r="H138" t="s">
        <v>829</v>
      </c>
      <c r="I138" t="s">
        <v>829</v>
      </c>
      <c r="J138" t="s">
        <v>830</v>
      </c>
      <c r="K138" t="s">
        <v>829</v>
      </c>
      <c r="L138" t="s">
        <v>829</v>
      </c>
      <c r="M138" t="s">
        <v>829</v>
      </c>
      <c r="N138" t="s">
        <v>829</v>
      </c>
      <c r="O138" t="s">
        <v>829</v>
      </c>
      <c r="P138" t="s">
        <v>829</v>
      </c>
      <c r="Q138" t="s">
        <v>829</v>
      </c>
      <c r="R138" t="s">
        <v>829</v>
      </c>
      <c r="S138" t="s">
        <v>829</v>
      </c>
      <c r="T138" t="s">
        <v>829</v>
      </c>
      <c r="U138" t="s">
        <v>829</v>
      </c>
      <c r="V138" t="s">
        <v>830</v>
      </c>
      <c r="W138" t="s">
        <v>829</v>
      </c>
      <c r="X138" t="s">
        <v>829</v>
      </c>
      <c r="Y138" s="253">
        <v>54229.75</v>
      </c>
    </row>
    <row r="139" spans="2:25" x14ac:dyDescent="0.25">
      <c r="B139" s="393" t="s">
        <v>351</v>
      </c>
      <c r="C139" s="514" t="s">
        <v>476</v>
      </c>
      <c r="D139" s="514" t="s">
        <v>758</v>
      </c>
      <c r="E139" t="s">
        <v>759</v>
      </c>
      <c r="F139" t="s">
        <v>827</v>
      </c>
      <c r="G139" t="s">
        <v>829</v>
      </c>
      <c r="H139" t="s">
        <v>829</v>
      </c>
      <c r="I139" t="s">
        <v>829</v>
      </c>
      <c r="J139" t="s">
        <v>830</v>
      </c>
      <c r="K139" t="s">
        <v>829</v>
      </c>
      <c r="L139" t="s">
        <v>829</v>
      </c>
      <c r="M139" t="s">
        <v>829</v>
      </c>
      <c r="N139" t="s">
        <v>829</v>
      </c>
      <c r="O139" t="s">
        <v>829</v>
      </c>
      <c r="P139" t="s">
        <v>829</v>
      </c>
      <c r="Q139" t="s">
        <v>829</v>
      </c>
      <c r="R139" t="s">
        <v>829</v>
      </c>
      <c r="S139" t="s">
        <v>829</v>
      </c>
      <c r="T139" t="s">
        <v>829</v>
      </c>
      <c r="U139" t="s">
        <v>829</v>
      </c>
      <c r="V139" t="s">
        <v>830</v>
      </c>
      <c r="W139" t="s">
        <v>829</v>
      </c>
      <c r="X139" t="s">
        <v>829</v>
      </c>
      <c r="Y139" s="253">
        <v>139358.26999999999</v>
      </c>
    </row>
    <row r="140" spans="2:25" x14ac:dyDescent="0.25">
      <c r="B140" s="393" t="s">
        <v>351</v>
      </c>
      <c r="C140" s="514" t="s">
        <v>477</v>
      </c>
      <c r="D140" s="514" t="s">
        <v>760</v>
      </c>
      <c r="E140" t="s">
        <v>761</v>
      </c>
      <c r="F140" t="s">
        <v>827</v>
      </c>
      <c r="G140" t="s">
        <v>829</v>
      </c>
      <c r="H140" t="s">
        <v>829</v>
      </c>
      <c r="I140" t="s">
        <v>829</v>
      </c>
      <c r="J140" t="s">
        <v>829</v>
      </c>
      <c r="K140" t="s">
        <v>829</v>
      </c>
      <c r="L140" t="s">
        <v>829</v>
      </c>
      <c r="M140" t="s">
        <v>830</v>
      </c>
      <c r="N140" t="s">
        <v>829</v>
      </c>
      <c r="O140" t="s">
        <v>829</v>
      </c>
      <c r="P140" t="s">
        <v>829</v>
      </c>
      <c r="Q140" t="s">
        <v>829</v>
      </c>
      <c r="R140" t="s">
        <v>829</v>
      </c>
      <c r="S140" t="s">
        <v>829</v>
      </c>
      <c r="T140" t="s">
        <v>829</v>
      </c>
      <c r="U140" t="s">
        <v>829</v>
      </c>
      <c r="V140" t="s">
        <v>830</v>
      </c>
      <c r="W140" t="s">
        <v>829</v>
      </c>
      <c r="X140" t="s">
        <v>829</v>
      </c>
      <c r="Y140" s="253">
        <v>103682.32</v>
      </c>
    </row>
    <row r="141" spans="2:25" x14ac:dyDescent="0.25">
      <c r="B141" s="393" t="s">
        <v>351</v>
      </c>
      <c r="C141" s="514" t="s">
        <v>478</v>
      </c>
      <c r="D141" s="514" t="s">
        <v>762</v>
      </c>
      <c r="E141" t="s">
        <v>763</v>
      </c>
      <c r="F141" t="s">
        <v>826</v>
      </c>
      <c r="G141" t="s">
        <v>829</v>
      </c>
      <c r="H141" t="s">
        <v>829</v>
      </c>
      <c r="I141" t="s">
        <v>829</v>
      </c>
      <c r="J141" t="s">
        <v>829</v>
      </c>
      <c r="K141" t="s">
        <v>829</v>
      </c>
      <c r="L141" t="s">
        <v>829</v>
      </c>
      <c r="M141" t="s">
        <v>830</v>
      </c>
      <c r="N141" t="s">
        <v>829</v>
      </c>
      <c r="O141" t="s">
        <v>829</v>
      </c>
      <c r="P141" t="s">
        <v>829</v>
      </c>
      <c r="Q141" t="s">
        <v>829</v>
      </c>
      <c r="R141" t="s">
        <v>829</v>
      </c>
      <c r="S141" t="s">
        <v>829</v>
      </c>
      <c r="T141" t="s">
        <v>829</v>
      </c>
      <c r="U141" t="s">
        <v>829</v>
      </c>
      <c r="V141" t="s">
        <v>830</v>
      </c>
      <c r="W141" t="s">
        <v>829</v>
      </c>
      <c r="X141" t="s">
        <v>829</v>
      </c>
      <c r="Y141" s="253">
        <v>40277.56</v>
      </c>
    </row>
    <row r="142" spans="2:25" x14ac:dyDescent="0.25">
      <c r="B142" s="393" t="s">
        <v>351</v>
      </c>
      <c r="C142" s="514" t="s">
        <v>479</v>
      </c>
      <c r="D142" s="514" t="s">
        <v>764</v>
      </c>
      <c r="E142" t="s">
        <v>765</v>
      </c>
      <c r="F142" t="s">
        <v>826</v>
      </c>
      <c r="G142" t="s">
        <v>829</v>
      </c>
      <c r="H142" t="s">
        <v>829</v>
      </c>
      <c r="I142" t="s">
        <v>829</v>
      </c>
      <c r="J142" t="s">
        <v>829</v>
      </c>
      <c r="K142" t="s">
        <v>829</v>
      </c>
      <c r="L142" t="s">
        <v>829</v>
      </c>
      <c r="M142" t="s">
        <v>830</v>
      </c>
      <c r="N142" t="s">
        <v>829</v>
      </c>
      <c r="O142" t="s">
        <v>829</v>
      </c>
      <c r="P142" t="s">
        <v>829</v>
      </c>
      <c r="Q142" t="s">
        <v>829</v>
      </c>
      <c r="R142" t="s">
        <v>829</v>
      </c>
      <c r="S142" t="s">
        <v>829</v>
      </c>
      <c r="T142" t="s">
        <v>829</v>
      </c>
      <c r="U142" t="s">
        <v>829</v>
      </c>
      <c r="V142" t="s">
        <v>830</v>
      </c>
      <c r="W142" t="s">
        <v>829</v>
      </c>
      <c r="X142" t="s">
        <v>829</v>
      </c>
      <c r="Y142" s="253">
        <v>44662.99</v>
      </c>
    </row>
    <row r="143" spans="2:25" x14ac:dyDescent="0.25">
      <c r="B143" s="393" t="s">
        <v>351</v>
      </c>
      <c r="C143" s="514" t="s">
        <v>480</v>
      </c>
      <c r="D143" s="514" t="s">
        <v>766</v>
      </c>
      <c r="E143" t="s">
        <v>767</v>
      </c>
      <c r="F143" t="s">
        <v>828</v>
      </c>
      <c r="G143" t="s">
        <v>829</v>
      </c>
      <c r="H143" t="s">
        <v>829</v>
      </c>
      <c r="I143" t="s">
        <v>829</v>
      </c>
      <c r="J143" t="s">
        <v>829</v>
      </c>
      <c r="K143" t="s">
        <v>829</v>
      </c>
      <c r="L143" t="s">
        <v>829</v>
      </c>
      <c r="M143" t="s">
        <v>830</v>
      </c>
      <c r="N143" t="s">
        <v>829</v>
      </c>
      <c r="O143" t="s">
        <v>829</v>
      </c>
      <c r="P143" t="s">
        <v>829</v>
      </c>
      <c r="Q143" t="s">
        <v>829</v>
      </c>
      <c r="R143" t="s">
        <v>829</v>
      </c>
      <c r="S143" t="s">
        <v>829</v>
      </c>
      <c r="T143" t="s">
        <v>829</v>
      </c>
      <c r="U143" t="s">
        <v>829</v>
      </c>
      <c r="V143" t="s">
        <v>830</v>
      </c>
      <c r="W143" t="s">
        <v>829</v>
      </c>
      <c r="X143" t="s">
        <v>829</v>
      </c>
      <c r="Y143" s="253">
        <v>25204.37</v>
      </c>
    </row>
    <row r="144" spans="2:25" x14ac:dyDescent="0.25">
      <c r="B144" s="393" t="s">
        <v>351</v>
      </c>
      <c r="C144" s="514" t="s">
        <v>481</v>
      </c>
      <c r="D144" s="514" t="s">
        <v>768</v>
      </c>
      <c r="E144" t="s">
        <v>769</v>
      </c>
      <c r="F144" t="s">
        <v>828</v>
      </c>
      <c r="G144" t="s">
        <v>829</v>
      </c>
      <c r="H144" t="s">
        <v>829</v>
      </c>
      <c r="I144" t="s">
        <v>829</v>
      </c>
      <c r="J144" t="s">
        <v>829</v>
      </c>
      <c r="K144" t="s">
        <v>829</v>
      </c>
      <c r="L144" t="s">
        <v>829</v>
      </c>
      <c r="M144" t="s">
        <v>830</v>
      </c>
      <c r="N144" t="s">
        <v>829</v>
      </c>
      <c r="O144" t="s">
        <v>829</v>
      </c>
      <c r="P144" t="s">
        <v>829</v>
      </c>
      <c r="Q144" t="s">
        <v>829</v>
      </c>
      <c r="R144" t="s">
        <v>829</v>
      </c>
      <c r="S144" t="s">
        <v>829</v>
      </c>
      <c r="T144" t="s">
        <v>829</v>
      </c>
      <c r="U144" t="s">
        <v>829</v>
      </c>
      <c r="V144" t="s">
        <v>830</v>
      </c>
      <c r="W144" t="s">
        <v>829</v>
      </c>
      <c r="X144" t="s">
        <v>829</v>
      </c>
      <c r="Y144" s="253">
        <v>26796.84</v>
      </c>
    </row>
    <row r="145" spans="2:25" x14ac:dyDescent="0.25">
      <c r="B145" s="393" t="s">
        <v>351</v>
      </c>
      <c r="C145" s="514" t="s">
        <v>482</v>
      </c>
      <c r="D145" s="514" t="s">
        <v>770</v>
      </c>
      <c r="E145" t="s">
        <v>771</v>
      </c>
      <c r="F145" t="s">
        <v>828</v>
      </c>
      <c r="G145" t="s">
        <v>829</v>
      </c>
      <c r="H145" t="s">
        <v>829</v>
      </c>
      <c r="I145" t="s">
        <v>829</v>
      </c>
      <c r="J145" t="s">
        <v>829</v>
      </c>
      <c r="K145" t="s">
        <v>829</v>
      </c>
      <c r="L145" t="s">
        <v>829</v>
      </c>
      <c r="M145" t="s">
        <v>830</v>
      </c>
      <c r="N145" t="s">
        <v>829</v>
      </c>
      <c r="O145" t="s">
        <v>829</v>
      </c>
      <c r="P145" t="s">
        <v>829</v>
      </c>
      <c r="Q145" t="s">
        <v>829</v>
      </c>
      <c r="R145" t="s">
        <v>829</v>
      </c>
      <c r="S145" t="s">
        <v>829</v>
      </c>
      <c r="T145" t="s">
        <v>829</v>
      </c>
      <c r="U145" t="s">
        <v>829</v>
      </c>
      <c r="V145" t="s">
        <v>830</v>
      </c>
      <c r="W145" t="s">
        <v>829</v>
      </c>
      <c r="X145" t="s">
        <v>829</v>
      </c>
      <c r="Y145" s="253">
        <v>60590.68</v>
      </c>
    </row>
    <row r="146" spans="2:25" x14ac:dyDescent="0.25">
      <c r="B146" s="393" t="s">
        <v>351</v>
      </c>
      <c r="C146" s="514" t="s">
        <v>483</v>
      </c>
      <c r="D146" s="514" t="s">
        <v>772</v>
      </c>
      <c r="E146" t="s">
        <v>773</v>
      </c>
      <c r="F146" t="s">
        <v>827</v>
      </c>
      <c r="G146" t="s">
        <v>829</v>
      </c>
      <c r="H146" t="s">
        <v>829</v>
      </c>
      <c r="I146" t="s">
        <v>829</v>
      </c>
      <c r="J146" t="s">
        <v>829</v>
      </c>
      <c r="K146" t="s">
        <v>829</v>
      </c>
      <c r="L146" t="s">
        <v>829</v>
      </c>
      <c r="M146" t="s">
        <v>830</v>
      </c>
      <c r="N146" t="s">
        <v>829</v>
      </c>
      <c r="O146" t="s">
        <v>829</v>
      </c>
      <c r="P146" t="s">
        <v>829</v>
      </c>
      <c r="Q146" t="s">
        <v>829</v>
      </c>
      <c r="R146" t="s">
        <v>829</v>
      </c>
      <c r="S146" t="s">
        <v>829</v>
      </c>
      <c r="T146" t="s">
        <v>829</v>
      </c>
      <c r="U146" t="s">
        <v>829</v>
      </c>
      <c r="V146" t="s">
        <v>830</v>
      </c>
      <c r="W146" t="s">
        <v>829</v>
      </c>
      <c r="X146" t="s">
        <v>829</v>
      </c>
      <c r="Y146" s="253">
        <v>65157.71</v>
      </c>
    </row>
    <row r="147" spans="2:25" x14ac:dyDescent="0.25">
      <c r="B147" s="393" t="s">
        <v>351</v>
      </c>
      <c r="C147" s="514" t="s">
        <v>484</v>
      </c>
      <c r="D147" s="514" t="s">
        <v>774</v>
      </c>
      <c r="E147" t="s">
        <v>775</v>
      </c>
      <c r="F147" t="s">
        <v>827</v>
      </c>
      <c r="G147" t="s">
        <v>829</v>
      </c>
      <c r="H147" t="s">
        <v>829</v>
      </c>
      <c r="I147" t="s">
        <v>829</v>
      </c>
      <c r="J147" t="s">
        <v>829</v>
      </c>
      <c r="K147" t="s">
        <v>829</v>
      </c>
      <c r="L147" t="s">
        <v>829</v>
      </c>
      <c r="M147" t="s">
        <v>830</v>
      </c>
      <c r="N147" t="s">
        <v>829</v>
      </c>
      <c r="O147" t="s">
        <v>829</v>
      </c>
      <c r="P147" t="s">
        <v>829</v>
      </c>
      <c r="Q147" t="s">
        <v>829</v>
      </c>
      <c r="R147" t="s">
        <v>829</v>
      </c>
      <c r="S147" t="s">
        <v>829</v>
      </c>
      <c r="T147" t="s">
        <v>829</v>
      </c>
      <c r="U147" t="s">
        <v>829</v>
      </c>
      <c r="V147" t="s">
        <v>830</v>
      </c>
      <c r="W147" t="s">
        <v>829</v>
      </c>
      <c r="X147" t="s">
        <v>829</v>
      </c>
      <c r="Y147" s="253">
        <v>39748.400000000001</v>
      </c>
    </row>
    <row r="148" spans="2:25" x14ac:dyDescent="0.25">
      <c r="B148" s="393" t="s">
        <v>351</v>
      </c>
      <c r="C148" s="514" t="s">
        <v>485</v>
      </c>
      <c r="D148" s="514" t="s">
        <v>776</v>
      </c>
      <c r="E148" t="s">
        <v>777</v>
      </c>
      <c r="F148" t="s">
        <v>827</v>
      </c>
      <c r="G148" t="s">
        <v>829</v>
      </c>
      <c r="H148" t="s">
        <v>829</v>
      </c>
      <c r="I148" t="s">
        <v>829</v>
      </c>
      <c r="J148" t="s">
        <v>830</v>
      </c>
      <c r="K148" t="s">
        <v>829</v>
      </c>
      <c r="L148" t="s">
        <v>829</v>
      </c>
      <c r="M148" t="s">
        <v>829</v>
      </c>
      <c r="N148" t="s">
        <v>829</v>
      </c>
      <c r="O148" t="s">
        <v>829</v>
      </c>
      <c r="P148" t="s">
        <v>829</v>
      </c>
      <c r="Q148" t="s">
        <v>829</v>
      </c>
      <c r="R148" t="s">
        <v>829</v>
      </c>
      <c r="S148" t="s">
        <v>829</v>
      </c>
      <c r="T148" t="s">
        <v>829</v>
      </c>
      <c r="U148" t="s">
        <v>829</v>
      </c>
      <c r="V148" t="s">
        <v>830</v>
      </c>
      <c r="W148" t="s">
        <v>829</v>
      </c>
      <c r="X148" t="s">
        <v>829</v>
      </c>
      <c r="Y148" s="253">
        <v>50312.47</v>
      </c>
    </row>
    <row r="149" spans="2:25" x14ac:dyDescent="0.25">
      <c r="B149" s="393" t="s">
        <v>351</v>
      </c>
      <c r="C149" s="514" t="s">
        <v>487</v>
      </c>
      <c r="D149" s="514" t="s">
        <v>780</v>
      </c>
      <c r="E149" t="s">
        <v>781</v>
      </c>
      <c r="F149" t="s">
        <v>827</v>
      </c>
      <c r="G149" t="s">
        <v>829</v>
      </c>
      <c r="H149" t="s">
        <v>829</v>
      </c>
      <c r="I149" t="s">
        <v>829</v>
      </c>
      <c r="J149" t="s">
        <v>829</v>
      </c>
      <c r="K149" t="s">
        <v>829</v>
      </c>
      <c r="L149" t="s">
        <v>829</v>
      </c>
      <c r="M149" t="s">
        <v>830</v>
      </c>
      <c r="N149" t="s">
        <v>829</v>
      </c>
      <c r="O149" t="s">
        <v>829</v>
      </c>
      <c r="P149" t="s">
        <v>829</v>
      </c>
      <c r="Q149" t="s">
        <v>829</v>
      </c>
      <c r="R149" t="s">
        <v>829</v>
      </c>
      <c r="S149" t="s">
        <v>829</v>
      </c>
      <c r="T149" t="s">
        <v>829</v>
      </c>
      <c r="U149" t="s">
        <v>829</v>
      </c>
      <c r="V149" t="s">
        <v>830</v>
      </c>
      <c r="W149" t="s">
        <v>829</v>
      </c>
      <c r="X149" t="s">
        <v>829</v>
      </c>
      <c r="Y149" s="253">
        <v>62805.53</v>
      </c>
    </row>
    <row r="150" spans="2:25" x14ac:dyDescent="0.25">
      <c r="B150" s="393" t="s">
        <v>351</v>
      </c>
      <c r="C150" s="514" t="s">
        <v>488</v>
      </c>
      <c r="D150" s="514" t="s">
        <v>782</v>
      </c>
      <c r="E150" t="s">
        <v>783</v>
      </c>
      <c r="F150" t="s">
        <v>826</v>
      </c>
      <c r="G150" t="s">
        <v>829</v>
      </c>
      <c r="H150" t="s">
        <v>829</v>
      </c>
      <c r="I150" t="s">
        <v>829</v>
      </c>
      <c r="J150" t="s">
        <v>830</v>
      </c>
      <c r="K150" t="s">
        <v>829</v>
      </c>
      <c r="L150" t="s">
        <v>829</v>
      </c>
      <c r="M150" t="s">
        <v>829</v>
      </c>
      <c r="N150" t="s">
        <v>829</v>
      </c>
      <c r="O150" t="s">
        <v>829</v>
      </c>
      <c r="P150" t="s">
        <v>829</v>
      </c>
      <c r="Q150" t="s">
        <v>829</v>
      </c>
      <c r="R150" t="s">
        <v>829</v>
      </c>
      <c r="S150" t="s">
        <v>829</v>
      </c>
      <c r="T150" t="s">
        <v>829</v>
      </c>
      <c r="U150" t="s">
        <v>829</v>
      </c>
      <c r="V150" t="s">
        <v>830</v>
      </c>
      <c r="W150" t="s">
        <v>829</v>
      </c>
      <c r="X150" t="s">
        <v>829</v>
      </c>
      <c r="Y150" s="253">
        <v>48177.75</v>
      </c>
    </row>
    <row r="151" spans="2:25" x14ac:dyDescent="0.25">
      <c r="B151" s="393" t="s">
        <v>351</v>
      </c>
      <c r="C151" s="514" t="s">
        <v>489</v>
      </c>
      <c r="D151" s="514" t="s">
        <v>784</v>
      </c>
      <c r="E151" t="s">
        <v>785</v>
      </c>
      <c r="F151" t="s">
        <v>827</v>
      </c>
      <c r="G151" t="s">
        <v>829</v>
      </c>
      <c r="H151" t="s">
        <v>829</v>
      </c>
      <c r="I151" t="s">
        <v>829</v>
      </c>
      <c r="J151" t="s">
        <v>829</v>
      </c>
      <c r="K151" t="s">
        <v>829</v>
      </c>
      <c r="L151" t="s">
        <v>829</v>
      </c>
      <c r="M151" t="s">
        <v>830</v>
      </c>
      <c r="N151" t="s">
        <v>829</v>
      </c>
      <c r="O151" t="s">
        <v>829</v>
      </c>
      <c r="P151" t="s">
        <v>829</v>
      </c>
      <c r="Q151" t="s">
        <v>829</v>
      </c>
      <c r="R151" t="s">
        <v>829</v>
      </c>
      <c r="S151" t="s">
        <v>829</v>
      </c>
      <c r="T151" t="s">
        <v>829</v>
      </c>
      <c r="U151" t="s">
        <v>829</v>
      </c>
      <c r="V151" t="s">
        <v>830</v>
      </c>
      <c r="W151" t="s">
        <v>829</v>
      </c>
      <c r="X151" t="s">
        <v>829</v>
      </c>
      <c r="Y151" s="253">
        <v>52949.66</v>
      </c>
    </row>
    <row r="152" spans="2:25" x14ac:dyDescent="0.25">
      <c r="B152" s="393" t="s">
        <v>351</v>
      </c>
      <c r="C152" s="514" t="s">
        <v>490</v>
      </c>
      <c r="D152" s="514" t="s">
        <v>786</v>
      </c>
      <c r="E152" t="s">
        <v>787</v>
      </c>
      <c r="F152" t="s">
        <v>826</v>
      </c>
      <c r="G152" t="s">
        <v>829</v>
      </c>
      <c r="H152" t="s">
        <v>829</v>
      </c>
      <c r="I152" t="s">
        <v>829</v>
      </c>
      <c r="J152" t="s">
        <v>829</v>
      </c>
      <c r="K152" t="s">
        <v>829</v>
      </c>
      <c r="L152" t="s">
        <v>829</v>
      </c>
      <c r="M152" t="s">
        <v>830</v>
      </c>
      <c r="N152" t="s">
        <v>829</v>
      </c>
      <c r="O152" t="s">
        <v>829</v>
      </c>
      <c r="P152" t="s">
        <v>829</v>
      </c>
      <c r="Q152" t="s">
        <v>829</v>
      </c>
      <c r="R152" t="s">
        <v>829</v>
      </c>
      <c r="S152" t="s">
        <v>829</v>
      </c>
      <c r="T152" t="s">
        <v>829</v>
      </c>
      <c r="U152" t="s">
        <v>829</v>
      </c>
      <c r="V152" t="s">
        <v>830</v>
      </c>
      <c r="W152" t="s">
        <v>829</v>
      </c>
      <c r="X152" t="s">
        <v>829</v>
      </c>
      <c r="Y152" s="253">
        <v>39277.56</v>
      </c>
    </row>
    <row r="153" spans="2:25" x14ac:dyDescent="0.25">
      <c r="B153" s="393" t="s">
        <v>351</v>
      </c>
      <c r="C153" s="514" t="s">
        <v>492</v>
      </c>
      <c r="D153" s="514" t="s">
        <v>790</v>
      </c>
      <c r="E153" t="s">
        <v>791</v>
      </c>
      <c r="F153" t="s">
        <v>826</v>
      </c>
      <c r="G153" t="s">
        <v>829</v>
      </c>
      <c r="H153" t="s">
        <v>829</v>
      </c>
      <c r="I153" t="s">
        <v>829</v>
      </c>
      <c r="J153" t="s">
        <v>829</v>
      </c>
      <c r="K153" t="s">
        <v>829</v>
      </c>
      <c r="L153" t="s">
        <v>829</v>
      </c>
      <c r="M153" t="s">
        <v>829</v>
      </c>
      <c r="N153" t="s">
        <v>829</v>
      </c>
      <c r="O153" t="s">
        <v>829</v>
      </c>
      <c r="P153" t="s">
        <v>829</v>
      </c>
      <c r="Q153" t="s">
        <v>829</v>
      </c>
      <c r="R153" t="s">
        <v>829</v>
      </c>
      <c r="S153" t="s">
        <v>830</v>
      </c>
      <c r="T153" t="s">
        <v>829</v>
      </c>
      <c r="U153" t="s">
        <v>829</v>
      </c>
      <c r="V153" t="s">
        <v>830</v>
      </c>
      <c r="W153" t="s">
        <v>829</v>
      </c>
      <c r="X153" t="s">
        <v>829</v>
      </c>
      <c r="Y153" s="253">
        <v>134339.42000000001</v>
      </c>
    </row>
    <row r="154" spans="2:25" x14ac:dyDescent="0.25">
      <c r="B154" s="393" t="s">
        <v>351</v>
      </c>
      <c r="C154" s="514" t="s">
        <v>493</v>
      </c>
      <c r="D154" s="514" t="s">
        <v>792</v>
      </c>
      <c r="E154" t="s">
        <v>793</v>
      </c>
      <c r="F154" t="s">
        <v>827</v>
      </c>
      <c r="G154" t="s">
        <v>829</v>
      </c>
      <c r="H154" t="s">
        <v>829</v>
      </c>
      <c r="I154" t="s">
        <v>829</v>
      </c>
      <c r="J154" t="s">
        <v>830</v>
      </c>
      <c r="K154" t="s">
        <v>829</v>
      </c>
      <c r="L154" t="s">
        <v>829</v>
      </c>
      <c r="M154" t="s">
        <v>829</v>
      </c>
      <c r="N154" t="s">
        <v>829</v>
      </c>
      <c r="O154" t="s">
        <v>829</v>
      </c>
      <c r="P154" t="s">
        <v>829</v>
      </c>
      <c r="Q154" t="s">
        <v>829</v>
      </c>
      <c r="R154" t="s">
        <v>829</v>
      </c>
      <c r="S154" t="s">
        <v>829</v>
      </c>
      <c r="T154" t="s">
        <v>829</v>
      </c>
      <c r="U154" t="s">
        <v>829</v>
      </c>
      <c r="V154" t="s">
        <v>830</v>
      </c>
      <c r="W154" t="s">
        <v>829</v>
      </c>
      <c r="X154" t="s">
        <v>829</v>
      </c>
      <c r="Y154" s="253">
        <v>46161.01</v>
      </c>
    </row>
    <row r="155" spans="2:25" x14ac:dyDescent="0.25">
      <c r="B155" s="393" t="s">
        <v>351</v>
      </c>
      <c r="C155" s="514" t="s">
        <v>494</v>
      </c>
      <c r="D155" s="514" t="s">
        <v>794</v>
      </c>
      <c r="E155" t="s">
        <v>795</v>
      </c>
      <c r="F155" t="s">
        <v>827</v>
      </c>
      <c r="G155" t="s">
        <v>829</v>
      </c>
      <c r="H155" t="s">
        <v>829</v>
      </c>
      <c r="I155" t="s">
        <v>829</v>
      </c>
      <c r="J155" t="s">
        <v>829</v>
      </c>
      <c r="K155" t="s">
        <v>829</v>
      </c>
      <c r="L155" t="s">
        <v>829</v>
      </c>
      <c r="M155" t="s">
        <v>830</v>
      </c>
      <c r="N155" t="s">
        <v>829</v>
      </c>
      <c r="O155" t="s">
        <v>829</v>
      </c>
      <c r="P155" t="s">
        <v>829</v>
      </c>
      <c r="Q155" t="s">
        <v>829</v>
      </c>
      <c r="R155" t="s">
        <v>829</v>
      </c>
      <c r="S155" t="s">
        <v>829</v>
      </c>
      <c r="T155" t="s">
        <v>829</v>
      </c>
      <c r="U155" t="s">
        <v>829</v>
      </c>
      <c r="V155" t="s">
        <v>830</v>
      </c>
      <c r="W155" t="s">
        <v>829</v>
      </c>
      <c r="X155" t="s">
        <v>829</v>
      </c>
      <c r="Y155" s="253">
        <v>45686.42</v>
      </c>
    </row>
    <row r="156" spans="2:25" x14ac:dyDescent="0.25">
      <c r="B156" s="393" t="s">
        <v>351</v>
      </c>
      <c r="C156" s="514" t="s">
        <v>495</v>
      </c>
      <c r="D156" s="514" t="s">
        <v>796</v>
      </c>
      <c r="E156" t="s">
        <v>797</v>
      </c>
      <c r="F156" t="s">
        <v>828</v>
      </c>
      <c r="G156" t="s">
        <v>829</v>
      </c>
      <c r="H156" t="s">
        <v>829</v>
      </c>
      <c r="I156" t="s">
        <v>829</v>
      </c>
      <c r="J156" t="s">
        <v>829</v>
      </c>
      <c r="K156" t="s">
        <v>829</v>
      </c>
      <c r="L156" t="s">
        <v>829</v>
      </c>
      <c r="M156" t="s">
        <v>830</v>
      </c>
      <c r="N156" t="s">
        <v>829</v>
      </c>
      <c r="O156" t="s">
        <v>829</v>
      </c>
      <c r="P156" t="s">
        <v>829</v>
      </c>
      <c r="Q156" t="s">
        <v>829</v>
      </c>
      <c r="R156" t="s">
        <v>829</v>
      </c>
      <c r="S156" t="s">
        <v>829</v>
      </c>
      <c r="T156" t="s">
        <v>829</v>
      </c>
      <c r="U156" t="s">
        <v>829</v>
      </c>
      <c r="V156" t="s">
        <v>830</v>
      </c>
      <c r="W156" t="s">
        <v>829</v>
      </c>
      <c r="X156" t="s">
        <v>829</v>
      </c>
      <c r="Y156" s="253">
        <v>51854.85</v>
      </c>
    </row>
    <row r="157" spans="2:25" x14ac:dyDescent="0.25">
      <c r="B157" s="393" t="s">
        <v>351</v>
      </c>
      <c r="C157" s="514" t="s">
        <v>496</v>
      </c>
      <c r="D157" s="514" t="s">
        <v>798</v>
      </c>
      <c r="E157" t="s">
        <v>799</v>
      </c>
      <c r="F157" t="s">
        <v>827</v>
      </c>
      <c r="G157" t="s">
        <v>829</v>
      </c>
      <c r="H157" t="s">
        <v>829</v>
      </c>
      <c r="I157" t="s">
        <v>829</v>
      </c>
      <c r="J157" t="s">
        <v>830</v>
      </c>
      <c r="K157" t="s">
        <v>829</v>
      </c>
      <c r="L157" t="s">
        <v>829</v>
      </c>
      <c r="M157" t="s">
        <v>829</v>
      </c>
      <c r="N157" t="s">
        <v>829</v>
      </c>
      <c r="O157" t="s">
        <v>829</v>
      </c>
      <c r="P157" t="s">
        <v>829</v>
      </c>
      <c r="Q157" t="s">
        <v>829</v>
      </c>
      <c r="R157" t="s">
        <v>829</v>
      </c>
      <c r="S157" t="s">
        <v>829</v>
      </c>
      <c r="T157" t="s">
        <v>829</v>
      </c>
      <c r="U157" t="s">
        <v>829</v>
      </c>
      <c r="V157" t="s">
        <v>830</v>
      </c>
      <c r="W157" t="s">
        <v>829</v>
      </c>
      <c r="X157" t="s">
        <v>829</v>
      </c>
      <c r="Y157" s="253">
        <v>45148</v>
      </c>
    </row>
    <row r="158" spans="2:25" x14ac:dyDescent="0.25">
      <c r="B158" s="393" t="s">
        <v>351</v>
      </c>
      <c r="C158" s="514" t="s">
        <v>497</v>
      </c>
      <c r="D158" s="514" t="s">
        <v>800</v>
      </c>
      <c r="E158" t="s">
        <v>801</v>
      </c>
      <c r="F158" t="s">
        <v>827</v>
      </c>
      <c r="G158" t="s">
        <v>829</v>
      </c>
      <c r="H158" t="s">
        <v>829</v>
      </c>
      <c r="I158" t="s">
        <v>829</v>
      </c>
      <c r="J158" t="s">
        <v>830</v>
      </c>
      <c r="K158" t="s">
        <v>829</v>
      </c>
      <c r="L158" t="s">
        <v>829</v>
      </c>
      <c r="M158" t="s">
        <v>829</v>
      </c>
      <c r="N158" t="s">
        <v>829</v>
      </c>
      <c r="O158" t="s">
        <v>829</v>
      </c>
      <c r="P158" t="s">
        <v>829</v>
      </c>
      <c r="Q158" t="s">
        <v>829</v>
      </c>
      <c r="R158" t="s">
        <v>829</v>
      </c>
      <c r="S158" t="s">
        <v>829</v>
      </c>
      <c r="T158" t="s">
        <v>829</v>
      </c>
      <c r="U158" t="s">
        <v>829</v>
      </c>
      <c r="V158" t="s">
        <v>830</v>
      </c>
      <c r="W158" t="s">
        <v>829</v>
      </c>
      <c r="X158" t="s">
        <v>829</v>
      </c>
      <c r="Y158" s="253">
        <v>135803.71</v>
      </c>
    </row>
    <row r="159" spans="2:25" x14ac:dyDescent="0.25">
      <c r="B159" s="393" t="s">
        <v>351</v>
      </c>
      <c r="C159" s="514" t="s">
        <v>498</v>
      </c>
      <c r="D159" s="514" t="s">
        <v>802</v>
      </c>
      <c r="E159" t="s">
        <v>803</v>
      </c>
      <c r="F159" t="s">
        <v>826</v>
      </c>
      <c r="G159" t="s">
        <v>829</v>
      </c>
      <c r="H159" t="s">
        <v>829</v>
      </c>
      <c r="I159" t="s">
        <v>829</v>
      </c>
      <c r="J159" t="s">
        <v>830</v>
      </c>
      <c r="K159" t="s">
        <v>829</v>
      </c>
      <c r="L159" t="s">
        <v>829</v>
      </c>
      <c r="M159" t="s">
        <v>829</v>
      </c>
      <c r="N159" t="s">
        <v>829</v>
      </c>
      <c r="O159" t="s">
        <v>829</v>
      </c>
      <c r="P159" t="s">
        <v>829</v>
      </c>
      <c r="Q159" t="s">
        <v>829</v>
      </c>
      <c r="R159" t="s">
        <v>829</v>
      </c>
      <c r="S159" t="s">
        <v>829</v>
      </c>
      <c r="T159" t="s">
        <v>829</v>
      </c>
      <c r="U159" t="s">
        <v>829</v>
      </c>
      <c r="V159" t="s">
        <v>830</v>
      </c>
      <c r="W159" t="s">
        <v>829</v>
      </c>
      <c r="X159" t="s">
        <v>829</v>
      </c>
      <c r="Y159" s="253">
        <v>44075.18</v>
      </c>
    </row>
    <row r="160" spans="2:25" x14ac:dyDescent="0.25">
      <c r="B160" s="393" t="s">
        <v>351</v>
      </c>
      <c r="C160" s="514" t="s">
        <v>499</v>
      </c>
      <c r="D160" s="514" t="s">
        <v>804</v>
      </c>
      <c r="E160" t="s">
        <v>805</v>
      </c>
      <c r="F160" t="s">
        <v>826</v>
      </c>
      <c r="G160" t="s">
        <v>829</v>
      </c>
      <c r="H160" t="s">
        <v>829</v>
      </c>
      <c r="I160" t="s">
        <v>829</v>
      </c>
      <c r="J160" t="s">
        <v>830</v>
      </c>
      <c r="K160" t="s">
        <v>829</v>
      </c>
      <c r="L160" t="s">
        <v>829</v>
      </c>
      <c r="M160" t="s">
        <v>829</v>
      </c>
      <c r="N160" t="s">
        <v>829</v>
      </c>
      <c r="O160" t="s">
        <v>829</v>
      </c>
      <c r="P160" t="s">
        <v>829</v>
      </c>
      <c r="Q160" t="s">
        <v>829</v>
      </c>
      <c r="R160" t="s">
        <v>829</v>
      </c>
      <c r="S160" t="s">
        <v>829</v>
      </c>
      <c r="T160" t="s">
        <v>829</v>
      </c>
      <c r="U160" t="s">
        <v>829</v>
      </c>
      <c r="V160" t="s">
        <v>830</v>
      </c>
      <c r="W160" t="s">
        <v>829</v>
      </c>
      <c r="X160" t="s">
        <v>829</v>
      </c>
      <c r="Y160" s="253">
        <v>69861.649999999994</v>
      </c>
    </row>
    <row r="161" spans="2:25" x14ac:dyDescent="0.25">
      <c r="B161" s="393" t="s">
        <v>351</v>
      </c>
      <c r="C161" s="514" t="s">
        <v>500</v>
      </c>
      <c r="D161" s="514" t="s">
        <v>806</v>
      </c>
      <c r="E161" t="s">
        <v>807</v>
      </c>
      <c r="F161" t="s">
        <v>826</v>
      </c>
      <c r="G161" t="s">
        <v>829</v>
      </c>
      <c r="H161" t="s">
        <v>829</v>
      </c>
      <c r="I161" t="s">
        <v>829</v>
      </c>
      <c r="J161" t="s">
        <v>829</v>
      </c>
      <c r="K161" t="s">
        <v>829</v>
      </c>
      <c r="L161" t="s">
        <v>829</v>
      </c>
      <c r="M161" t="s">
        <v>830</v>
      </c>
      <c r="N161" t="s">
        <v>829</v>
      </c>
      <c r="O161" t="s">
        <v>829</v>
      </c>
      <c r="P161" t="s">
        <v>829</v>
      </c>
      <c r="Q161" t="s">
        <v>829</v>
      </c>
      <c r="R161" t="s">
        <v>829</v>
      </c>
      <c r="S161" t="s">
        <v>829</v>
      </c>
      <c r="T161" t="s">
        <v>829</v>
      </c>
      <c r="U161" t="s">
        <v>829</v>
      </c>
      <c r="V161" t="s">
        <v>830</v>
      </c>
      <c r="W161" t="s">
        <v>829</v>
      </c>
      <c r="X161" t="s">
        <v>829</v>
      </c>
      <c r="Y161" s="253">
        <v>34506.14</v>
      </c>
    </row>
    <row r="162" spans="2:25" x14ac:dyDescent="0.25">
      <c r="B162" s="393" t="s">
        <v>351</v>
      </c>
      <c r="C162" s="514" t="s">
        <v>501</v>
      </c>
      <c r="D162" s="514" t="s">
        <v>808</v>
      </c>
      <c r="E162" t="s">
        <v>809</v>
      </c>
      <c r="F162" t="s">
        <v>827</v>
      </c>
      <c r="G162" t="s">
        <v>829</v>
      </c>
      <c r="H162" t="s">
        <v>829</v>
      </c>
      <c r="I162" t="s">
        <v>829</v>
      </c>
      <c r="J162" t="s">
        <v>829</v>
      </c>
      <c r="K162" t="s">
        <v>829</v>
      </c>
      <c r="L162" t="s">
        <v>829</v>
      </c>
      <c r="M162" t="s">
        <v>830</v>
      </c>
      <c r="N162" t="s">
        <v>829</v>
      </c>
      <c r="O162" t="s">
        <v>829</v>
      </c>
      <c r="P162" t="s">
        <v>829</v>
      </c>
      <c r="Q162" t="s">
        <v>829</v>
      </c>
      <c r="R162" t="s">
        <v>829</v>
      </c>
      <c r="S162" t="s">
        <v>829</v>
      </c>
      <c r="T162" t="s">
        <v>829</v>
      </c>
      <c r="U162" t="s">
        <v>829</v>
      </c>
      <c r="V162" t="s">
        <v>830</v>
      </c>
      <c r="W162" t="s">
        <v>829</v>
      </c>
      <c r="X162" t="s">
        <v>829</v>
      </c>
      <c r="Y162" s="253">
        <v>71366.23</v>
      </c>
    </row>
    <row r="163" spans="2:25" x14ac:dyDescent="0.25">
      <c r="B163" s="393" t="s">
        <v>351</v>
      </c>
      <c r="C163" s="514" t="s">
        <v>502</v>
      </c>
      <c r="D163" s="514" t="s">
        <v>810</v>
      </c>
      <c r="E163" t="s">
        <v>811</v>
      </c>
      <c r="F163" t="s">
        <v>827</v>
      </c>
      <c r="G163" t="s">
        <v>829</v>
      </c>
      <c r="H163" t="s">
        <v>829</v>
      </c>
      <c r="I163" t="s">
        <v>829</v>
      </c>
      <c r="J163" t="s">
        <v>829</v>
      </c>
      <c r="K163" t="s">
        <v>829</v>
      </c>
      <c r="L163" t="s">
        <v>829</v>
      </c>
      <c r="M163" t="s">
        <v>830</v>
      </c>
      <c r="N163" t="s">
        <v>829</v>
      </c>
      <c r="O163" t="s">
        <v>829</v>
      </c>
      <c r="P163" t="s">
        <v>829</v>
      </c>
      <c r="Q163" t="s">
        <v>829</v>
      </c>
      <c r="R163" t="s">
        <v>829</v>
      </c>
      <c r="S163" t="s">
        <v>829</v>
      </c>
      <c r="T163" t="s">
        <v>829</v>
      </c>
      <c r="U163" t="s">
        <v>829</v>
      </c>
      <c r="V163" t="s">
        <v>830</v>
      </c>
      <c r="W163" t="s">
        <v>829</v>
      </c>
      <c r="X163" t="s">
        <v>829</v>
      </c>
      <c r="Y163" s="253">
        <v>26879.9</v>
      </c>
    </row>
    <row r="164" spans="2:25" x14ac:dyDescent="0.25">
      <c r="B164" s="393" t="s">
        <v>351</v>
      </c>
      <c r="C164" s="514" t="s">
        <v>503</v>
      </c>
      <c r="D164" s="514" t="s">
        <v>812</v>
      </c>
      <c r="E164" t="s">
        <v>813</v>
      </c>
      <c r="F164" t="s">
        <v>827</v>
      </c>
      <c r="G164" t="s">
        <v>829</v>
      </c>
      <c r="H164" t="s">
        <v>829</v>
      </c>
      <c r="I164" t="s">
        <v>829</v>
      </c>
      <c r="J164" t="s">
        <v>829</v>
      </c>
      <c r="K164" t="s">
        <v>829</v>
      </c>
      <c r="L164" t="s">
        <v>829</v>
      </c>
      <c r="M164" t="s">
        <v>830</v>
      </c>
      <c r="N164" t="s">
        <v>829</v>
      </c>
      <c r="O164" t="s">
        <v>829</v>
      </c>
      <c r="P164" t="s">
        <v>829</v>
      </c>
      <c r="Q164" t="s">
        <v>829</v>
      </c>
      <c r="R164" t="s">
        <v>829</v>
      </c>
      <c r="S164" t="s">
        <v>829</v>
      </c>
      <c r="T164" t="s">
        <v>829</v>
      </c>
      <c r="U164" t="s">
        <v>829</v>
      </c>
      <c r="V164" t="s">
        <v>830</v>
      </c>
      <c r="W164" t="s">
        <v>829</v>
      </c>
      <c r="X164" t="s">
        <v>829</v>
      </c>
      <c r="Y164" s="253">
        <v>45319.73</v>
      </c>
    </row>
    <row r="165" spans="2:25" x14ac:dyDescent="0.25">
      <c r="B165" s="393" t="s">
        <v>351</v>
      </c>
      <c r="C165" s="514" t="s">
        <v>504</v>
      </c>
      <c r="D165" s="514" t="s">
        <v>814</v>
      </c>
      <c r="E165" t="s">
        <v>815</v>
      </c>
      <c r="F165" t="s">
        <v>828</v>
      </c>
      <c r="G165" t="s">
        <v>829</v>
      </c>
      <c r="H165" t="s">
        <v>829</v>
      </c>
      <c r="I165" t="s">
        <v>829</v>
      </c>
      <c r="J165" t="s">
        <v>829</v>
      </c>
      <c r="K165" t="s">
        <v>829</v>
      </c>
      <c r="L165" t="s">
        <v>829</v>
      </c>
      <c r="M165" t="s">
        <v>830</v>
      </c>
      <c r="N165" t="s">
        <v>829</v>
      </c>
      <c r="O165" t="s">
        <v>829</v>
      </c>
      <c r="P165" t="s">
        <v>829</v>
      </c>
      <c r="Q165" t="s">
        <v>829</v>
      </c>
      <c r="R165" t="s">
        <v>829</v>
      </c>
      <c r="S165" t="s">
        <v>829</v>
      </c>
      <c r="T165" t="s">
        <v>829</v>
      </c>
      <c r="U165" t="s">
        <v>829</v>
      </c>
      <c r="V165" t="s">
        <v>830</v>
      </c>
      <c r="W165" t="s">
        <v>829</v>
      </c>
      <c r="X165" t="s">
        <v>829</v>
      </c>
      <c r="Y165" s="253">
        <v>53753.38</v>
      </c>
    </row>
    <row r="166" spans="2:25" x14ac:dyDescent="0.25">
      <c r="B166" s="393" t="s">
        <v>351</v>
      </c>
      <c r="C166" s="514" t="s">
        <v>505</v>
      </c>
      <c r="D166" s="514" t="s">
        <v>816</v>
      </c>
      <c r="E166" t="s">
        <v>817</v>
      </c>
      <c r="F166" t="s">
        <v>827</v>
      </c>
      <c r="G166" t="s">
        <v>829</v>
      </c>
      <c r="H166" t="s">
        <v>829</v>
      </c>
      <c r="I166" t="s">
        <v>829</v>
      </c>
      <c r="J166" t="s">
        <v>830</v>
      </c>
      <c r="K166" t="s">
        <v>829</v>
      </c>
      <c r="L166" t="s">
        <v>829</v>
      </c>
      <c r="M166" t="s">
        <v>829</v>
      </c>
      <c r="N166" t="s">
        <v>829</v>
      </c>
      <c r="O166" t="s">
        <v>829</v>
      </c>
      <c r="P166" t="s">
        <v>829</v>
      </c>
      <c r="Q166" t="s">
        <v>829</v>
      </c>
      <c r="R166" t="s">
        <v>829</v>
      </c>
      <c r="S166" t="s">
        <v>829</v>
      </c>
      <c r="T166" t="s">
        <v>829</v>
      </c>
      <c r="U166" t="s">
        <v>829</v>
      </c>
      <c r="V166" t="s">
        <v>830</v>
      </c>
      <c r="W166" t="s">
        <v>829</v>
      </c>
      <c r="X166" t="s">
        <v>829</v>
      </c>
      <c r="Y166" s="253">
        <v>43947.21</v>
      </c>
    </row>
    <row r="167" spans="2:25" x14ac:dyDescent="0.25">
      <c r="B167" s="393" t="s">
        <v>351</v>
      </c>
      <c r="C167" s="514" t="s">
        <v>506</v>
      </c>
      <c r="D167" s="514" t="s">
        <v>818</v>
      </c>
      <c r="E167" t="s">
        <v>819</v>
      </c>
      <c r="F167" t="s">
        <v>827</v>
      </c>
      <c r="G167" t="s">
        <v>829</v>
      </c>
      <c r="H167" t="s">
        <v>829</v>
      </c>
      <c r="I167" t="s">
        <v>829</v>
      </c>
      <c r="J167" t="s">
        <v>830</v>
      </c>
      <c r="K167" t="s">
        <v>829</v>
      </c>
      <c r="L167" t="s">
        <v>829</v>
      </c>
      <c r="M167" t="s">
        <v>829</v>
      </c>
      <c r="N167" t="s">
        <v>829</v>
      </c>
      <c r="O167" t="s">
        <v>829</v>
      </c>
      <c r="P167" t="s">
        <v>829</v>
      </c>
      <c r="Q167" t="s">
        <v>829</v>
      </c>
      <c r="R167" t="s">
        <v>829</v>
      </c>
      <c r="S167" t="s">
        <v>829</v>
      </c>
      <c r="T167" t="s">
        <v>829</v>
      </c>
      <c r="U167" t="s">
        <v>829</v>
      </c>
      <c r="V167" t="s">
        <v>830</v>
      </c>
      <c r="W167" t="s">
        <v>829</v>
      </c>
      <c r="X167" t="s">
        <v>829</v>
      </c>
      <c r="Y167" s="253">
        <v>89312.63</v>
      </c>
    </row>
    <row r="168" spans="2:25" x14ac:dyDescent="0.25">
      <c r="B168" s="393" t="s">
        <v>351</v>
      </c>
      <c r="C168" s="514" t="s">
        <v>507</v>
      </c>
      <c r="D168" s="514" t="s">
        <v>820</v>
      </c>
      <c r="E168" t="s">
        <v>821</v>
      </c>
      <c r="F168" t="s">
        <v>827</v>
      </c>
      <c r="G168" t="s">
        <v>829</v>
      </c>
      <c r="H168" t="s">
        <v>829</v>
      </c>
      <c r="I168" t="s">
        <v>829</v>
      </c>
      <c r="J168" t="s">
        <v>829</v>
      </c>
      <c r="K168" t="s">
        <v>829</v>
      </c>
      <c r="L168" t="s">
        <v>829</v>
      </c>
      <c r="M168" t="s">
        <v>830</v>
      </c>
      <c r="N168" t="s">
        <v>829</v>
      </c>
      <c r="O168" t="s">
        <v>829</v>
      </c>
      <c r="P168" t="s">
        <v>829</v>
      </c>
      <c r="Q168" t="s">
        <v>829</v>
      </c>
      <c r="R168" t="s">
        <v>829</v>
      </c>
      <c r="S168" t="s">
        <v>829</v>
      </c>
      <c r="T168" t="s">
        <v>829</v>
      </c>
      <c r="U168" t="s">
        <v>829</v>
      </c>
      <c r="V168" t="s">
        <v>830</v>
      </c>
      <c r="W168" t="s">
        <v>829</v>
      </c>
      <c r="X168" t="s">
        <v>829</v>
      </c>
      <c r="Y168" s="253">
        <v>20938.37</v>
      </c>
    </row>
    <row r="169" spans="2:25" x14ac:dyDescent="0.25">
      <c r="B169" s="393" t="s">
        <v>351</v>
      </c>
      <c r="C169" s="514" t="s">
        <v>508</v>
      </c>
      <c r="D169" s="514" t="s">
        <v>822</v>
      </c>
      <c r="E169" t="s">
        <v>823</v>
      </c>
      <c r="F169" t="s">
        <v>827</v>
      </c>
      <c r="G169" t="s">
        <v>829</v>
      </c>
      <c r="H169" t="s">
        <v>829</v>
      </c>
      <c r="I169" t="s">
        <v>829</v>
      </c>
      <c r="J169" t="s">
        <v>829</v>
      </c>
      <c r="K169" t="s">
        <v>829</v>
      </c>
      <c r="L169" t="s">
        <v>829</v>
      </c>
      <c r="M169" t="s">
        <v>830</v>
      </c>
      <c r="N169" t="s">
        <v>829</v>
      </c>
      <c r="O169" t="s">
        <v>829</v>
      </c>
      <c r="P169" t="s">
        <v>829</v>
      </c>
      <c r="Q169" t="s">
        <v>829</v>
      </c>
      <c r="R169" t="s">
        <v>829</v>
      </c>
      <c r="S169" t="s">
        <v>829</v>
      </c>
      <c r="T169" t="s">
        <v>829</v>
      </c>
      <c r="U169" t="s">
        <v>829</v>
      </c>
      <c r="V169" t="s">
        <v>830</v>
      </c>
      <c r="W169" t="s">
        <v>829</v>
      </c>
      <c r="X169" t="s">
        <v>829</v>
      </c>
      <c r="Y169" s="253">
        <v>20183.38</v>
      </c>
    </row>
    <row r="170" spans="2:25" x14ac:dyDescent="0.25">
      <c r="B170" s="393" t="s">
        <v>351</v>
      </c>
      <c r="C170" s="514" t="s">
        <v>509</v>
      </c>
      <c r="D170" s="514" t="s">
        <v>824</v>
      </c>
      <c r="E170" t="s">
        <v>825</v>
      </c>
      <c r="F170" t="s">
        <v>828</v>
      </c>
      <c r="G170" t="s">
        <v>829</v>
      </c>
      <c r="H170" t="s">
        <v>829</v>
      </c>
      <c r="I170" t="s">
        <v>829</v>
      </c>
      <c r="J170" t="s">
        <v>829</v>
      </c>
      <c r="K170" t="s">
        <v>829</v>
      </c>
      <c r="L170" t="s">
        <v>829</v>
      </c>
      <c r="M170" t="s">
        <v>830</v>
      </c>
      <c r="N170" t="s">
        <v>829</v>
      </c>
      <c r="O170" t="s">
        <v>829</v>
      </c>
      <c r="P170" t="s">
        <v>829</v>
      </c>
      <c r="Q170" t="s">
        <v>829</v>
      </c>
      <c r="R170" t="s">
        <v>829</v>
      </c>
      <c r="S170" t="s">
        <v>829</v>
      </c>
      <c r="T170" t="s">
        <v>829</v>
      </c>
      <c r="U170" t="s">
        <v>829</v>
      </c>
      <c r="V170" t="s">
        <v>830</v>
      </c>
      <c r="W170" t="s">
        <v>829</v>
      </c>
      <c r="X170" t="s">
        <v>829</v>
      </c>
      <c r="Y170" s="253">
        <v>12110.03</v>
      </c>
    </row>
    <row r="171" spans="2:25" x14ac:dyDescent="0.25">
      <c r="B171" s="393" t="s">
        <v>351</v>
      </c>
      <c r="C171" s="514" t="s">
        <v>1224</v>
      </c>
      <c r="D171" s="514" t="s">
        <v>1225</v>
      </c>
      <c r="E171" t="s">
        <v>1226</v>
      </c>
      <c r="F171" t="s">
        <v>827</v>
      </c>
      <c r="G171" t="s">
        <v>829</v>
      </c>
      <c r="H171" t="s">
        <v>829</v>
      </c>
      <c r="I171" t="s">
        <v>829</v>
      </c>
      <c r="J171" t="s">
        <v>829</v>
      </c>
      <c r="K171" t="s">
        <v>829</v>
      </c>
      <c r="L171" t="s">
        <v>829</v>
      </c>
      <c r="M171" t="s">
        <v>830</v>
      </c>
      <c r="N171" t="s">
        <v>829</v>
      </c>
      <c r="O171" t="s">
        <v>829</v>
      </c>
      <c r="P171" t="s">
        <v>829</v>
      </c>
      <c r="Q171" t="s">
        <v>829</v>
      </c>
      <c r="R171" t="s">
        <v>829</v>
      </c>
      <c r="S171" t="s">
        <v>829</v>
      </c>
      <c r="T171" t="s">
        <v>829</v>
      </c>
      <c r="U171" t="s">
        <v>829</v>
      </c>
      <c r="V171" t="s">
        <v>830</v>
      </c>
      <c r="W171" t="s">
        <v>829</v>
      </c>
      <c r="X171" t="s">
        <v>829</v>
      </c>
      <c r="Y171" s="253">
        <v>12565.79</v>
      </c>
    </row>
    <row r="172" spans="2:25" x14ac:dyDescent="0.25">
      <c r="B172" s="153" t="s">
        <v>346</v>
      </c>
      <c r="C172" s="154">
        <f>COUNTA(Tabla11[RFC])</f>
        <v>156</v>
      </c>
      <c r="D172" s="48"/>
      <c r="F172" s="48"/>
      <c r="G172" s="152"/>
      <c r="H172" s="46"/>
      <c r="I172" s="46"/>
      <c r="J172" s="46"/>
      <c r="K172" s="46"/>
      <c r="L172" s="46"/>
      <c r="M172" s="46"/>
      <c r="N172" s="46"/>
      <c r="O172" s="48"/>
      <c r="P172" s="48"/>
      <c r="Q172" s="48"/>
      <c r="R172" s="48"/>
      <c r="S172" s="48"/>
      <c r="T172" s="48"/>
      <c r="U172" s="48"/>
      <c r="V172" s="475" t="s">
        <v>139</v>
      </c>
      <c r="W172" s="475"/>
      <c r="X172" s="475"/>
      <c r="Y172" s="155">
        <f>SUBTOTAL(109,Tabla11[Columna1])</f>
        <v>13770334.85</v>
      </c>
    </row>
    <row r="173" spans="2:25" x14ac:dyDescent="0.25">
      <c r="B173" s="50"/>
      <c r="C173" s="51"/>
      <c r="D173" s="51"/>
      <c r="E173" s="52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156"/>
    </row>
    <row r="174" spans="2:25" x14ac:dyDescent="0.25">
      <c r="B174" s="54" t="s">
        <v>80</v>
      </c>
      <c r="C174" s="152"/>
      <c r="D174" s="152"/>
      <c r="E174" s="157"/>
      <c r="F174" s="152"/>
      <c r="G174" s="152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</row>
    <row r="175" spans="2:25" x14ac:dyDescent="0.25">
      <c r="B175" s="54" t="s">
        <v>347</v>
      </c>
      <c r="C175" s="152"/>
      <c r="D175" s="152"/>
      <c r="E175" s="157"/>
      <c r="F175" s="152"/>
      <c r="G175" s="152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</row>
    <row r="176" spans="2:25" x14ac:dyDescent="0.25">
      <c r="B176" s="54"/>
      <c r="C176" s="152"/>
      <c r="D176" s="152"/>
      <c r="E176" s="157"/>
      <c r="F176" s="152"/>
      <c r="G176" s="152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</row>
    <row r="177" spans="2:25" x14ac:dyDescent="0.25">
      <c r="B177" s="54"/>
      <c r="C177" s="152"/>
      <c r="D177" s="152"/>
      <c r="E177" s="157"/>
      <c r="F177" s="152"/>
      <c r="G177" s="152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</row>
    <row r="178" spans="2:25" x14ac:dyDescent="0.25">
      <c r="B178" s="158"/>
      <c r="C178" s="152"/>
      <c r="D178" s="152"/>
      <c r="E178" s="157"/>
      <c r="F178" s="152"/>
      <c r="G178" s="152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2:25" x14ac:dyDescent="0.25">
      <c r="B179" s="11"/>
      <c r="C179" s="12"/>
      <c r="D179" s="13"/>
    </row>
    <row r="180" spans="2:25" x14ac:dyDescent="0.25">
      <c r="B180" s="426" t="str">
        <f>'B)'!B36:D36</f>
        <v>L.I.A. Héctor Alejandro González López</v>
      </c>
      <c r="C180" s="427"/>
      <c r="D180" s="428"/>
    </row>
    <row r="181" spans="2:25" x14ac:dyDescent="0.25">
      <c r="B181" s="441" t="s">
        <v>42</v>
      </c>
      <c r="C181" s="442"/>
      <c r="D181" s="443"/>
    </row>
    <row r="182" spans="2:25" x14ac:dyDescent="0.25">
      <c r="B182" s="14"/>
      <c r="C182" s="362"/>
      <c r="D182" s="16"/>
    </row>
    <row r="183" spans="2:25" x14ac:dyDescent="0.25">
      <c r="B183" s="426" t="str">
        <f>'B)'!B39:D39</f>
        <v>Unidad de Enlace PEF / CONAC</v>
      </c>
      <c r="C183" s="427"/>
      <c r="D183" s="428"/>
    </row>
    <row r="184" spans="2:25" x14ac:dyDescent="0.25">
      <c r="B184" s="441" t="s">
        <v>43</v>
      </c>
      <c r="C184" s="442"/>
      <c r="D184" s="443"/>
    </row>
    <row r="185" spans="2:25" x14ac:dyDescent="0.25">
      <c r="B185" s="14"/>
      <c r="C185" s="362"/>
      <c r="D185" s="16"/>
    </row>
    <row r="186" spans="2:25" x14ac:dyDescent="0.25">
      <c r="B186" s="426"/>
      <c r="C186" s="427"/>
      <c r="D186" s="428"/>
    </row>
    <row r="187" spans="2:25" x14ac:dyDescent="0.25">
      <c r="B187" s="441" t="s">
        <v>44</v>
      </c>
      <c r="C187" s="442"/>
      <c r="D187" s="443"/>
    </row>
    <row r="188" spans="2:25" x14ac:dyDescent="0.25">
      <c r="B188" s="14"/>
      <c r="C188" s="362"/>
      <c r="D188" s="16"/>
    </row>
    <row r="189" spans="2:25" x14ac:dyDescent="0.25">
      <c r="B189" s="444">
        <f>'B)'!B45:D45</f>
        <v>44202</v>
      </c>
      <c r="C189" s="449"/>
      <c r="D189" s="450"/>
    </row>
    <row r="190" spans="2:25" x14ac:dyDescent="0.25">
      <c r="B190" s="441" t="s">
        <v>45</v>
      </c>
      <c r="C190" s="442"/>
      <c r="D190" s="443"/>
    </row>
    <row r="191" spans="2:25" x14ac:dyDescent="0.25">
      <c r="B191" s="383"/>
      <c r="C191" s="384"/>
      <c r="D191" s="385"/>
    </row>
  </sheetData>
  <mergeCells count="25">
    <mergeCell ref="Y11:Y13"/>
    <mergeCell ref="B180:D180"/>
    <mergeCell ref="B181:D181"/>
    <mergeCell ref="B183:D183"/>
    <mergeCell ref="V172:X172"/>
    <mergeCell ref="V11:V13"/>
    <mergeCell ref="W11:W13"/>
    <mergeCell ref="X11:X13"/>
    <mergeCell ref="B8:J8"/>
    <mergeCell ref="B11:B13"/>
    <mergeCell ref="C11:C13"/>
    <mergeCell ref="D11:D13"/>
    <mergeCell ref="E11:E13"/>
    <mergeCell ref="F11:F13"/>
    <mergeCell ref="G11:U11"/>
    <mergeCell ref="G12:I12"/>
    <mergeCell ref="J12:L12"/>
    <mergeCell ref="M12:O12"/>
    <mergeCell ref="P12:R12"/>
    <mergeCell ref="S12:U12"/>
    <mergeCell ref="B184:D184"/>
    <mergeCell ref="B186:D186"/>
    <mergeCell ref="B187:D187"/>
    <mergeCell ref="B189:D189"/>
    <mergeCell ref="B190:D190"/>
  </mergeCells>
  <dataValidations disablePrompts="1" count="1">
    <dataValidation allowBlank="1" showInputMessage="1" showErrorMessage="1" sqref="B8" xr:uid="{00000000-0002-0000-0400-000000000000}"/>
  </dataValidations>
  <pageMargins left="0.23622047244094491" right="0.62992125984251968" top="0.74803149606299213" bottom="0.74803149606299213" header="0.31496062992125984" footer="0.31496062992125984"/>
  <pageSetup scale="39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W191"/>
  <sheetViews>
    <sheetView showGridLines="0" topLeftCell="A4" zoomScaleNormal="100" zoomScaleSheetLayoutView="80" workbookViewId="0">
      <selection activeCell="E15" sqref="E15:F170"/>
    </sheetView>
  </sheetViews>
  <sheetFormatPr baseColWidth="10" defaultColWidth="11" defaultRowHeight="15" x14ac:dyDescent="0.25"/>
  <cols>
    <col min="1" max="1" width="3.5703125" style="36" customWidth="1"/>
    <col min="2" max="2" width="13.85546875" style="36" customWidth="1"/>
    <col min="3" max="3" width="12.85546875" style="36" bestFit="1" customWidth="1"/>
    <col min="4" max="4" width="12.140625" style="36" bestFit="1" customWidth="1"/>
    <col min="5" max="5" width="17.85546875" style="36" bestFit="1" customWidth="1"/>
    <col min="6" max="6" width="24.140625" style="36" bestFit="1" customWidth="1"/>
    <col min="7" max="7" width="48.5703125" style="36" customWidth="1"/>
    <col min="8" max="8" width="9.28515625" style="36" customWidth="1"/>
    <col min="9" max="9" width="12.28515625" style="36" customWidth="1"/>
    <col min="10" max="10" width="11.5703125" style="36" customWidth="1"/>
    <col min="11" max="11" width="6.85546875" style="36" customWidth="1"/>
    <col min="12" max="13" width="7" style="36" customWidth="1"/>
    <col min="14" max="14" width="8.7109375" style="36" customWidth="1"/>
    <col min="15" max="15" width="8.42578125" style="36" customWidth="1"/>
    <col min="16" max="16" width="9.42578125" style="36" customWidth="1"/>
    <col min="17" max="17" width="10.28515625" style="36" customWidth="1"/>
    <col min="18" max="18" width="11.7109375" style="36" customWidth="1"/>
    <col min="19" max="20" width="10.5703125" style="36" customWidth="1"/>
    <col min="21" max="21" width="26.140625" style="36" customWidth="1"/>
    <col min="22" max="22" width="13.5703125" style="36" customWidth="1"/>
    <col min="23" max="23" width="45.140625" style="36" bestFit="1" customWidth="1"/>
    <col min="24" max="16384" width="11" style="36"/>
  </cols>
  <sheetData>
    <row r="1" spans="2:23" ht="17.25" customHeight="1" x14ac:dyDescent="0.5">
      <c r="B1" s="159"/>
      <c r="C1" s="160"/>
      <c r="D1" s="160"/>
      <c r="E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1"/>
      <c r="T1" s="161"/>
      <c r="U1" s="161"/>
      <c r="V1" s="161"/>
    </row>
    <row r="2" spans="2:23" ht="17.25" customHeight="1" x14ac:dyDescent="0.5">
      <c r="B2" s="159"/>
      <c r="C2" s="160"/>
      <c r="D2" s="160"/>
      <c r="E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1"/>
      <c r="T2" s="161"/>
      <c r="U2" s="161"/>
      <c r="V2" s="161"/>
    </row>
    <row r="3" spans="2:23" ht="17.25" customHeight="1" x14ac:dyDescent="0.5">
      <c r="B3" s="159"/>
      <c r="C3" s="160"/>
      <c r="D3" s="160"/>
      <c r="E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1"/>
      <c r="T3" s="161"/>
      <c r="U3" s="161"/>
      <c r="V3" s="161"/>
    </row>
    <row r="4" spans="2:23" ht="17.25" customHeight="1" x14ac:dyDescent="0.5">
      <c r="B4" s="159"/>
      <c r="C4" s="160"/>
      <c r="D4" s="160"/>
      <c r="E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1"/>
      <c r="T4" s="161"/>
      <c r="U4" s="161"/>
      <c r="V4" s="161"/>
    </row>
    <row r="5" spans="2:23" ht="17.25" customHeight="1" x14ac:dyDescent="0.5">
      <c r="B5" s="159"/>
      <c r="C5" s="160"/>
      <c r="D5" s="160"/>
      <c r="E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1"/>
      <c r="T5" s="161"/>
      <c r="U5" s="161"/>
      <c r="V5" s="161"/>
    </row>
    <row r="6" spans="2:23" ht="17.25" customHeight="1" x14ac:dyDescent="0.5">
      <c r="B6" s="159"/>
      <c r="C6" s="160"/>
      <c r="D6" s="160"/>
      <c r="E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1"/>
      <c r="T6" s="161"/>
      <c r="U6" s="161"/>
      <c r="V6" s="161"/>
    </row>
    <row r="7" spans="2:23" s="65" customFormat="1" ht="17.25" customHeight="1" x14ac:dyDescent="0.3">
      <c r="B7" s="62" t="s">
        <v>140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4"/>
    </row>
    <row r="8" spans="2:23" s="65" customFormat="1" ht="17.100000000000001" customHeight="1" x14ac:dyDescent="0.3">
      <c r="B8" s="371" t="s">
        <v>280</v>
      </c>
      <c r="C8" s="372"/>
      <c r="D8" s="372"/>
      <c r="E8" s="372"/>
      <c r="F8" s="372"/>
      <c r="G8" s="372"/>
      <c r="H8" s="372"/>
      <c r="I8" s="372"/>
      <c r="J8" s="373"/>
      <c r="K8" s="66"/>
      <c r="L8" s="66"/>
      <c r="M8" s="66"/>
      <c r="N8" s="66"/>
      <c r="O8" s="66"/>
      <c r="P8" s="66"/>
      <c r="Q8" s="66"/>
      <c r="R8" s="66"/>
      <c r="S8" s="66"/>
      <c r="T8" s="67"/>
      <c r="U8" s="366" t="s">
        <v>1220</v>
      </c>
      <c r="V8" s="346"/>
    </row>
    <row r="9" spans="2:23" ht="17.25" customHeight="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144"/>
    </row>
    <row r="10" spans="2:23" ht="5.0999999999999996" hidden="1" customHeight="1" x14ac:dyDescent="0.35">
      <c r="B10" s="146"/>
      <c r="C10" s="145"/>
      <c r="D10" s="145"/>
      <c r="E10" s="145"/>
      <c r="F10" s="145"/>
      <c r="G10" s="145"/>
      <c r="H10" s="145"/>
      <c r="I10" s="145"/>
      <c r="J10" s="146"/>
    </row>
    <row r="11" spans="2:23" ht="37.5" customHeight="1" x14ac:dyDescent="0.25">
      <c r="B11" s="452" t="s">
        <v>47</v>
      </c>
      <c r="C11" s="478" t="s">
        <v>141</v>
      </c>
      <c r="D11" s="478" t="s">
        <v>73</v>
      </c>
      <c r="E11" s="480" t="s">
        <v>95</v>
      </c>
      <c r="F11" s="482" t="s">
        <v>49</v>
      </c>
      <c r="G11" s="482" t="s">
        <v>50</v>
      </c>
      <c r="H11" s="484" t="s">
        <v>142</v>
      </c>
      <c r="I11" s="457" t="s">
        <v>143</v>
      </c>
      <c r="J11" s="460" t="s">
        <v>52</v>
      </c>
      <c r="K11" s="460"/>
      <c r="L11" s="460"/>
      <c r="M11" s="460"/>
      <c r="N11" s="460"/>
      <c r="O11" s="460"/>
      <c r="P11" s="460"/>
      <c r="Q11" s="457" t="s">
        <v>144</v>
      </c>
      <c r="R11" s="476" t="s">
        <v>145</v>
      </c>
      <c r="S11" s="457" t="s">
        <v>146</v>
      </c>
      <c r="T11" s="457"/>
      <c r="U11" s="457" t="s">
        <v>54</v>
      </c>
      <c r="V11" s="476" t="s">
        <v>55</v>
      </c>
    </row>
    <row r="12" spans="2:23" ht="55.5" customHeight="1" x14ac:dyDescent="0.25">
      <c r="B12" s="452"/>
      <c r="C12" s="479"/>
      <c r="D12" s="479"/>
      <c r="E12" s="481"/>
      <c r="F12" s="483"/>
      <c r="G12" s="483"/>
      <c r="H12" s="485"/>
      <c r="I12" s="457"/>
      <c r="J12" s="33" t="s">
        <v>63</v>
      </c>
      <c r="K12" s="33" t="s">
        <v>64</v>
      </c>
      <c r="L12" s="33" t="s">
        <v>65</v>
      </c>
      <c r="M12" s="33" t="s">
        <v>66</v>
      </c>
      <c r="N12" s="33" t="s">
        <v>67</v>
      </c>
      <c r="O12" s="34" t="s">
        <v>68</v>
      </c>
      <c r="P12" s="33" t="s">
        <v>69</v>
      </c>
      <c r="Q12" s="457"/>
      <c r="R12" s="477"/>
      <c r="S12" s="76" t="s">
        <v>147</v>
      </c>
      <c r="T12" s="76" t="s">
        <v>148</v>
      </c>
      <c r="U12" s="457"/>
      <c r="V12" s="476"/>
    </row>
    <row r="13" spans="2:23" ht="5.0999999999999996" customHeight="1" x14ac:dyDescent="0.25"/>
    <row r="14" spans="2:23" ht="76.5" hidden="1" x14ac:dyDescent="0.25">
      <c r="B14" s="80" t="s">
        <v>47</v>
      </c>
      <c r="C14" s="80" t="s">
        <v>141</v>
      </c>
      <c r="D14" s="80" t="s">
        <v>73</v>
      </c>
      <c r="E14" s="162" t="s">
        <v>95</v>
      </c>
      <c r="F14" s="162" t="s">
        <v>49</v>
      </c>
      <c r="G14" s="162" t="s">
        <v>50</v>
      </c>
      <c r="H14" s="80" t="s">
        <v>142</v>
      </c>
      <c r="I14" s="80" t="s">
        <v>143</v>
      </c>
      <c r="J14" s="74" t="s">
        <v>63</v>
      </c>
      <c r="K14" s="74" t="s">
        <v>64</v>
      </c>
      <c r="L14" s="74" t="s">
        <v>65</v>
      </c>
      <c r="M14" s="74" t="s">
        <v>66</v>
      </c>
      <c r="N14" s="74" t="s">
        <v>67</v>
      </c>
      <c r="O14" s="74" t="s">
        <v>104</v>
      </c>
      <c r="P14" s="74" t="s">
        <v>105</v>
      </c>
      <c r="Q14" s="80" t="s">
        <v>144</v>
      </c>
      <c r="R14" s="80" t="s">
        <v>145</v>
      </c>
      <c r="S14" s="74" t="s">
        <v>149</v>
      </c>
      <c r="T14" s="74" t="s">
        <v>150</v>
      </c>
      <c r="U14" s="80" t="s">
        <v>54</v>
      </c>
      <c r="V14" s="80" t="s">
        <v>55</v>
      </c>
    </row>
    <row r="15" spans="2:23" x14ac:dyDescent="0.25">
      <c r="B15" t="s">
        <v>351</v>
      </c>
      <c r="C15" t="s">
        <v>826</v>
      </c>
      <c r="D15" t="s">
        <v>831</v>
      </c>
      <c r="E15" s="514" t="s">
        <v>352</v>
      </c>
      <c r="F15" s="514" t="s">
        <v>510</v>
      </c>
      <c r="G15" t="s">
        <v>511</v>
      </c>
      <c r="H15" t="s">
        <v>833</v>
      </c>
      <c r="I15" t="s">
        <v>834</v>
      </c>
      <c r="J15" t="s">
        <v>835</v>
      </c>
      <c r="K15" t="s">
        <v>836</v>
      </c>
      <c r="L15" t="s">
        <v>837</v>
      </c>
      <c r="M15" t="s">
        <v>838</v>
      </c>
      <c r="N15" t="s">
        <v>839</v>
      </c>
      <c r="O15" t="s">
        <v>840</v>
      </c>
      <c r="P15" t="s">
        <v>841</v>
      </c>
      <c r="Q15" t="s">
        <v>842</v>
      </c>
      <c r="R15"/>
      <c r="S15" s="394" t="s">
        <v>1276</v>
      </c>
      <c r="T15" s="394" t="s">
        <v>1227</v>
      </c>
      <c r="U15" s="253">
        <v>52604.53</v>
      </c>
      <c r="V15" s="253">
        <v>6148.07</v>
      </c>
      <c r="W15" s="360"/>
    </row>
    <row r="16" spans="2:23" x14ac:dyDescent="0.25">
      <c r="B16" t="s">
        <v>351</v>
      </c>
      <c r="C16" t="s">
        <v>826</v>
      </c>
      <c r="D16" t="s">
        <v>831</v>
      </c>
      <c r="E16" s="514" t="s">
        <v>353</v>
      </c>
      <c r="F16" s="514" t="s">
        <v>512</v>
      </c>
      <c r="G16" t="s">
        <v>513</v>
      </c>
      <c r="H16" t="s">
        <v>843</v>
      </c>
      <c r="I16" t="s">
        <v>834</v>
      </c>
      <c r="J16" t="s">
        <v>835</v>
      </c>
      <c r="K16" t="s">
        <v>836</v>
      </c>
      <c r="L16" t="s">
        <v>837</v>
      </c>
      <c r="M16" t="s">
        <v>838</v>
      </c>
      <c r="N16" t="s">
        <v>844</v>
      </c>
      <c r="O16" t="s">
        <v>840</v>
      </c>
      <c r="P16" t="s">
        <v>845</v>
      </c>
      <c r="Q16" t="s">
        <v>830</v>
      </c>
      <c r="R16"/>
      <c r="S16" s="394" t="s">
        <v>1276</v>
      </c>
      <c r="T16" s="394" t="s">
        <v>1227</v>
      </c>
      <c r="U16" s="253">
        <v>54204.58</v>
      </c>
      <c r="V16" s="253">
        <v>6395.13</v>
      </c>
      <c r="W16" s="360"/>
    </row>
    <row r="17" spans="2:23" x14ac:dyDescent="0.25">
      <c r="B17" t="s">
        <v>351</v>
      </c>
      <c r="C17" t="s">
        <v>826</v>
      </c>
      <c r="D17" t="s">
        <v>831</v>
      </c>
      <c r="E17" s="514" t="s">
        <v>354</v>
      </c>
      <c r="F17" s="514" t="s">
        <v>514</v>
      </c>
      <c r="G17" t="s">
        <v>515</v>
      </c>
      <c r="H17" t="s">
        <v>846</v>
      </c>
      <c r="I17" t="s">
        <v>834</v>
      </c>
      <c r="J17" t="s">
        <v>835</v>
      </c>
      <c r="K17" t="s">
        <v>836</v>
      </c>
      <c r="L17" t="s">
        <v>837</v>
      </c>
      <c r="M17" t="s">
        <v>838</v>
      </c>
      <c r="N17" t="s">
        <v>847</v>
      </c>
      <c r="O17" t="s">
        <v>840</v>
      </c>
      <c r="P17" t="s">
        <v>848</v>
      </c>
      <c r="Q17" t="s">
        <v>830</v>
      </c>
      <c r="R17"/>
      <c r="S17" s="394" t="s">
        <v>1276</v>
      </c>
      <c r="T17" s="394" t="s">
        <v>1227</v>
      </c>
      <c r="U17" s="253">
        <v>50876.14</v>
      </c>
      <c r="V17" s="253">
        <v>5903.12</v>
      </c>
      <c r="W17" s="360"/>
    </row>
    <row r="18" spans="2:23" x14ac:dyDescent="0.25">
      <c r="B18" t="s">
        <v>351</v>
      </c>
      <c r="C18" t="s">
        <v>826</v>
      </c>
      <c r="D18" t="s">
        <v>831</v>
      </c>
      <c r="E18" s="514" t="s">
        <v>355</v>
      </c>
      <c r="F18" s="514" t="s">
        <v>516</v>
      </c>
      <c r="G18" t="s">
        <v>517</v>
      </c>
      <c r="H18" t="s">
        <v>849</v>
      </c>
      <c r="I18" t="s">
        <v>834</v>
      </c>
      <c r="J18" t="s">
        <v>835</v>
      </c>
      <c r="K18" t="s">
        <v>836</v>
      </c>
      <c r="L18" t="s">
        <v>837</v>
      </c>
      <c r="M18" t="s">
        <v>838</v>
      </c>
      <c r="N18" t="s">
        <v>850</v>
      </c>
      <c r="O18" t="s">
        <v>840</v>
      </c>
      <c r="P18" t="s">
        <v>851</v>
      </c>
      <c r="Q18" t="s">
        <v>830</v>
      </c>
      <c r="R18"/>
      <c r="S18" s="394" t="s">
        <v>1276</v>
      </c>
      <c r="T18" s="394" t="s">
        <v>1227</v>
      </c>
      <c r="U18" s="253">
        <v>100737.13</v>
      </c>
      <c r="V18" s="253">
        <v>10751.15</v>
      </c>
      <c r="W18" s="360"/>
    </row>
    <row r="19" spans="2:23" x14ac:dyDescent="0.25">
      <c r="B19" t="s">
        <v>351</v>
      </c>
      <c r="C19" t="s">
        <v>826</v>
      </c>
      <c r="D19" t="s">
        <v>831</v>
      </c>
      <c r="E19" s="514" t="s">
        <v>356</v>
      </c>
      <c r="F19" s="514" t="s">
        <v>518</v>
      </c>
      <c r="G19" t="s">
        <v>519</v>
      </c>
      <c r="H19" t="s">
        <v>852</v>
      </c>
      <c r="I19" t="s">
        <v>834</v>
      </c>
      <c r="J19" t="s">
        <v>835</v>
      </c>
      <c r="K19" t="s">
        <v>836</v>
      </c>
      <c r="L19" t="s">
        <v>837</v>
      </c>
      <c r="M19" t="s">
        <v>838</v>
      </c>
      <c r="N19" t="s">
        <v>853</v>
      </c>
      <c r="O19" t="s">
        <v>840</v>
      </c>
      <c r="P19" t="s">
        <v>854</v>
      </c>
      <c r="Q19" t="s">
        <v>842</v>
      </c>
      <c r="R19"/>
      <c r="S19" s="394" t="s">
        <v>1276</v>
      </c>
      <c r="T19" s="394" t="s">
        <v>1227</v>
      </c>
      <c r="U19" s="253">
        <v>119067.81</v>
      </c>
      <c r="V19" s="253">
        <v>18646.150000000001</v>
      </c>
      <c r="W19" s="360"/>
    </row>
    <row r="20" spans="2:23" x14ac:dyDescent="0.25">
      <c r="B20" t="s">
        <v>351</v>
      </c>
      <c r="C20" t="s">
        <v>826</v>
      </c>
      <c r="D20" t="s">
        <v>831</v>
      </c>
      <c r="E20" s="514" t="s">
        <v>357</v>
      </c>
      <c r="F20" s="514" t="s">
        <v>520</v>
      </c>
      <c r="G20" t="s">
        <v>521</v>
      </c>
      <c r="H20" t="s">
        <v>855</v>
      </c>
      <c r="I20" t="s">
        <v>834</v>
      </c>
      <c r="J20" t="s">
        <v>835</v>
      </c>
      <c r="K20" t="s">
        <v>836</v>
      </c>
      <c r="L20" t="s">
        <v>837</v>
      </c>
      <c r="M20" t="s">
        <v>838</v>
      </c>
      <c r="N20" t="s">
        <v>856</v>
      </c>
      <c r="O20" t="s">
        <v>840</v>
      </c>
      <c r="P20" t="s">
        <v>857</v>
      </c>
      <c r="Q20" t="s">
        <v>842</v>
      </c>
      <c r="R20"/>
      <c r="S20" s="394" t="s">
        <v>1276</v>
      </c>
      <c r="T20" s="394" t="s">
        <v>1227</v>
      </c>
      <c r="U20" s="253">
        <v>128775.77</v>
      </c>
      <c r="V20" s="253">
        <v>17409.93</v>
      </c>
      <c r="W20" s="360"/>
    </row>
    <row r="21" spans="2:23" x14ac:dyDescent="0.25">
      <c r="B21" t="s">
        <v>351</v>
      </c>
      <c r="C21" t="s">
        <v>826</v>
      </c>
      <c r="D21" t="s">
        <v>831</v>
      </c>
      <c r="E21" s="514" t="s">
        <v>358</v>
      </c>
      <c r="F21" s="514" t="s">
        <v>522</v>
      </c>
      <c r="G21" t="s">
        <v>523</v>
      </c>
      <c r="H21" t="s">
        <v>833</v>
      </c>
      <c r="I21" t="s">
        <v>834</v>
      </c>
      <c r="J21" t="s">
        <v>835</v>
      </c>
      <c r="K21" t="s">
        <v>836</v>
      </c>
      <c r="L21" t="s">
        <v>837</v>
      </c>
      <c r="M21" t="s">
        <v>838</v>
      </c>
      <c r="N21" t="s">
        <v>839</v>
      </c>
      <c r="O21" t="s">
        <v>840</v>
      </c>
      <c r="P21" t="s">
        <v>858</v>
      </c>
      <c r="Q21" t="s">
        <v>842</v>
      </c>
      <c r="R21"/>
      <c r="S21" s="394" t="s">
        <v>1276</v>
      </c>
      <c r="T21" s="394" t="s">
        <v>1227</v>
      </c>
      <c r="U21" s="253">
        <v>68249.61</v>
      </c>
      <c r="V21" s="253">
        <v>6148.07</v>
      </c>
      <c r="W21" s="360"/>
    </row>
    <row r="22" spans="2:23" x14ac:dyDescent="0.25">
      <c r="B22" t="s">
        <v>351</v>
      </c>
      <c r="C22" t="s">
        <v>826</v>
      </c>
      <c r="D22" t="s">
        <v>831</v>
      </c>
      <c r="E22" s="514" t="s">
        <v>359</v>
      </c>
      <c r="F22" s="514" t="s">
        <v>524</v>
      </c>
      <c r="G22" t="s">
        <v>525</v>
      </c>
      <c r="H22" t="s">
        <v>852</v>
      </c>
      <c r="I22" t="s">
        <v>834</v>
      </c>
      <c r="J22" t="s">
        <v>835</v>
      </c>
      <c r="K22" t="s">
        <v>836</v>
      </c>
      <c r="L22" t="s">
        <v>837</v>
      </c>
      <c r="M22" t="s">
        <v>838</v>
      </c>
      <c r="N22" t="s">
        <v>853</v>
      </c>
      <c r="O22" t="s">
        <v>840</v>
      </c>
      <c r="P22" t="s">
        <v>859</v>
      </c>
      <c r="Q22" t="s">
        <v>842</v>
      </c>
      <c r="R22"/>
      <c r="S22" s="394" t="s">
        <v>1276</v>
      </c>
      <c r="T22" s="394" t="s">
        <v>1227</v>
      </c>
      <c r="U22" s="253">
        <v>96374.399999999994</v>
      </c>
      <c r="V22" s="253">
        <v>12646.15</v>
      </c>
      <c r="W22" s="360"/>
    </row>
    <row r="23" spans="2:23" x14ac:dyDescent="0.25">
      <c r="B23" t="s">
        <v>351</v>
      </c>
      <c r="C23" t="s">
        <v>826</v>
      </c>
      <c r="D23" t="s">
        <v>831</v>
      </c>
      <c r="E23" s="514" t="s">
        <v>360</v>
      </c>
      <c r="F23" s="514" t="s">
        <v>526</v>
      </c>
      <c r="G23" t="s">
        <v>527</v>
      </c>
      <c r="H23" t="s">
        <v>860</v>
      </c>
      <c r="I23" t="s">
        <v>834</v>
      </c>
      <c r="J23" t="s">
        <v>835</v>
      </c>
      <c r="K23" t="s">
        <v>836</v>
      </c>
      <c r="L23" t="s">
        <v>837</v>
      </c>
      <c r="M23" t="s">
        <v>838</v>
      </c>
      <c r="N23" t="s">
        <v>861</v>
      </c>
      <c r="O23" t="s">
        <v>840</v>
      </c>
      <c r="P23" t="s">
        <v>862</v>
      </c>
      <c r="Q23" t="s">
        <v>842</v>
      </c>
      <c r="R23"/>
      <c r="S23" s="394" t="s">
        <v>1276</v>
      </c>
      <c r="T23" s="394" t="s">
        <v>1227</v>
      </c>
      <c r="U23" s="253">
        <v>73405.58</v>
      </c>
      <c r="V23" s="253">
        <v>7150.45</v>
      </c>
      <c r="W23" s="360"/>
    </row>
    <row r="24" spans="2:23" x14ac:dyDescent="0.25">
      <c r="B24" t="s">
        <v>351</v>
      </c>
      <c r="C24" t="s">
        <v>826</v>
      </c>
      <c r="D24" t="s">
        <v>831</v>
      </c>
      <c r="E24" s="514" t="s">
        <v>361</v>
      </c>
      <c r="F24" s="514" t="s">
        <v>528</v>
      </c>
      <c r="G24" t="s">
        <v>529</v>
      </c>
      <c r="H24" t="s">
        <v>852</v>
      </c>
      <c r="I24" t="s">
        <v>834</v>
      </c>
      <c r="J24" t="s">
        <v>835</v>
      </c>
      <c r="K24" t="s">
        <v>836</v>
      </c>
      <c r="L24" t="s">
        <v>837</v>
      </c>
      <c r="M24" t="s">
        <v>838</v>
      </c>
      <c r="N24" t="s">
        <v>853</v>
      </c>
      <c r="O24" t="s">
        <v>840</v>
      </c>
      <c r="P24" t="s">
        <v>863</v>
      </c>
      <c r="Q24" t="s">
        <v>842</v>
      </c>
      <c r="R24"/>
      <c r="S24" s="394" t="s">
        <v>1276</v>
      </c>
      <c r="T24" s="394" t="s">
        <v>1227</v>
      </c>
      <c r="U24" s="253">
        <v>109292.45</v>
      </c>
      <c r="V24" s="253">
        <v>12646.15</v>
      </c>
      <c r="W24" s="360"/>
    </row>
    <row r="25" spans="2:23" x14ac:dyDescent="0.25">
      <c r="B25" t="s">
        <v>351</v>
      </c>
      <c r="C25" t="s">
        <v>826</v>
      </c>
      <c r="D25" t="s">
        <v>831</v>
      </c>
      <c r="E25" s="514" t="s">
        <v>362</v>
      </c>
      <c r="F25" s="514" t="s">
        <v>530</v>
      </c>
      <c r="G25" t="s">
        <v>531</v>
      </c>
      <c r="H25" t="s">
        <v>833</v>
      </c>
      <c r="I25" t="s">
        <v>834</v>
      </c>
      <c r="J25" t="s">
        <v>835</v>
      </c>
      <c r="K25" t="s">
        <v>836</v>
      </c>
      <c r="L25" t="s">
        <v>837</v>
      </c>
      <c r="M25" t="s">
        <v>838</v>
      </c>
      <c r="N25" t="s">
        <v>839</v>
      </c>
      <c r="O25" t="s">
        <v>840</v>
      </c>
      <c r="P25" t="s">
        <v>864</v>
      </c>
      <c r="Q25" t="s">
        <v>842</v>
      </c>
      <c r="R25"/>
      <c r="S25" s="394" t="s">
        <v>1276</v>
      </c>
      <c r="T25" s="394" t="s">
        <v>1227</v>
      </c>
      <c r="U25" s="253">
        <v>59105.36</v>
      </c>
      <c r="V25" s="253">
        <v>6148.07</v>
      </c>
      <c r="W25" s="360"/>
    </row>
    <row r="26" spans="2:23" x14ac:dyDescent="0.25">
      <c r="B26" t="s">
        <v>351</v>
      </c>
      <c r="C26" t="s">
        <v>826</v>
      </c>
      <c r="D26" t="s">
        <v>831</v>
      </c>
      <c r="E26" s="514" t="s">
        <v>363</v>
      </c>
      <c r="F26" s="514" t="s">
        <v>532</v>
      </c>
      <c r="G26" t="s">
        <v>533</v>
      </c>
      <c r="H26" t="s">
        <v>865</v>
      </c>
      <c r="I26" t="s">
        <v>834</v>
      </c>
      <c r="J26" t="s">
        <v>835</v>
      </c>
      <c r="K26" t="s">
        <v>836</v>
      </c>
      <c r="L26" t="s">
        <v>837</v>
      </c>
      <c r="M26" t="s">
        <v>838</v>
      </c>
      <c r="N26" t="s">
        <v>866</v>
      </c>
      <c r="O26" t="s">
        <v>840</v>
      </c>
      <c r="P26" t="s">
        <v>867</v>
      </c>
      <c r="Q26" t="s">
        <v>830</v>
      </c>
      <c r="R26"/>
      <c r="S26" s="394" t="s">
        <v>1276</v>
      </c>
      <c r="T26" s="394" t="s">
        <v>1227</v>
      </c>
      <c r="U26" s="253">
        <v>58936.91</v>
      </c>
      <c r="V26" s="253">
        <v>11144.95</v>
      </c>
      <c r="W26" s="360"/>
    </row>
    <row r="27" spans="2:23" x14ac:dyDescent="0.25">
      <c r="B27" t="s">
        <v>351</v>
      </c>
      <c r="C27" t="s">
        <v>826</v>
      </c>
      <c r="D27" t="s">
        <v>831</v>
      </c>
      <c r="E27" s="514" t="s">
        <v>364</v>
      </c>
      <c r="F27" s="514" t="s">
        <v>534</v>
      </c>
      <c r="G27" t="s">
        <v>535</v>
      </c>
      <c r="H27" t="s">
        <v>855</v>
      </c>
      <c r="I27" t="s">
        <v>834</v>
      </c>
      <c r="J27" t="s">
        <v>835</v>
      </c>
      <c r="K27" t="s">
        <v>836</v>
      </c>
      <c r="L27" t="s">
        <v>837</v>
      </c>
      <c r="M27" t="s">
        <v>838</v>
      </c>
      <c r="N27" t="s">
        <v>856</v>
      </c>
      <c r="O27" t="s">
        <v>840</v>
      </c>
      <c r="P27" t="s">
        <v>868</v>
      </c>
      <c r="Q27" t="s">
        <v>842</v>
      </c>
      <c r="R27"/>
      <c r="S27" s="394" t="s">
        <v>1276</v>
      </c>
      <c r="T27" s="394" t="s">
        <v>1227</v>
      </c>
      <c r="U27" s="253">
        <v>167111.45000000001</v>
      </c>
      <c r="V27" s="253">
        <v>19498.91</v>
      </c>
      <c r="W27" s="360"/>
    </row>
    <row r="28" spans="2:23" x14ac:dyDescent="0.25">
      <c r="B28" t="s">
        <v>351</v>
      </c>
      <c r="C28" t="s">
        <v>826</v>
      </c>
      <c r="D28" t="s">
        <v>832</v>
      </c>
      <c r="E28" s="514" t="s">
        <v>365</v>
      </c>
      <c r="F28" s="514" t="s">
        <v>536</v>
      </c>
      <c r="G28" t="s">
        <v>537</v>
      </c>
      <c r="H28" t="s">
        <v>846</v>
      </c>
      <c r="I28" t="s">
        <v>834</v>
      </c>
      <c r="J28" t="s">
        <v>835</v>
      </c>
      <c r="K28" t="s">
        <v>836</v>
      </c>
      <c r="L28" t="s">
        <v>837</v>
      </c>
      <c r="M28" t="s">
        <v>838</v>
      </c>
      <c r="N28" t="s">
        <v>847</v>
      </c>
      <c r="O28" t="s">
        <v>840</v>
      </c>
      <c r="P28" t="s">
        <v>869</v>
      </c>
      <c r="Q28" t="s">
        <v>830</v>
      </c>
      <c r="R28"/>
      <c r="S28" s="394" t="s">
        <v>1276</v>
      </c>
      <c r="T28" s="394" t="s">
        <v>1227</v>
      </c>
      <c r="U28" s="253">
        <v>61999.76</v>
      </c>
      <c r="V28" s="253">
        <v>5903.12</v>
      </c>
      <c r="W28" s="360"/>
    </row>
    <row r="29" spans="2:23" x14ac:dyDescent="0.25">
      <c r="B29" t="s">
        <v>351</v>
      </c>
      <c r="C29" t="s">
        <v>826</v>
      </c>
      <c r="D29" t="s">
        <v>831</v>
      </c>
      <c r="E29" s="514" t="s">
        <v>366</v>
      </c>
      <c r="F29" s="514" t="s">
        <v>538</v>
      </c>
      <c r="G29" t="s">
        <v>539</v>
      </c>
      <c r="H29" t="s">
        <v>855</v>
      </c>
      <c r="I29" t="s">
        <v>834</v>
      </c>
      <c r="J29" t="s">
        <v>835</v>
      </c>
      <c r="K29" t="s">
        <v>836</v>
      </c>
      <c r="L29" t="s">
        <v>837</v>
      </c>
      <c r="M29" t="s">
        <v>838</v>
      </c>
      <c r="N29" t="s">
        <v>856</v>
      </c>
      <c r="O29" t="s">
        <v>840</v>
      </c>
      <c r="P29" t="s">
        <v>870</v>
      </c>
      <c r="Q29" t="s">
        <v>842</v>
      </c>
      <c r="R29"/>
      <c r="S29" s="394" t="s">
        <v>1276</v>
      </c>
      <c r="T29" s="394" t="s">
        <v>1227</v>
      </c>
      <c r="U29" s="253">
        <v>179916.25</v>
      </c>
      <c r="V29" s="253">
        <v>19498.91</v>
      </c>
      <c r="W29" s="360"/>
    </row>
    <row r="30" spans="2:23" x14ac:dyDescent="0.25">
      <c r="B30" t="s">
        <v>351</v>
      </c>
      <c r="C30" t="s">
        <v>826</v>
      </c>
      <c r="D30" t="s">
        <v>831</v>
      </c>
      <c r="E30" s="514" t="s">
        <v>367</v>
      </c>
      <c r="F30" s="514" t="s">
        <v>540</v>
      </c>
      <c r="G30" t="s">
        <v>541</v>
      </c>
      <c r="H30" t="s">
        <v>855</v>
      </c>
      <c r="I30" t="s">
        <v>834</v>
      </c>
      <c r="J30" t="s">
        <v>835</v>
      </c>
      <c r="K30" t="s">
        <v>836</v>
      </c>
      <c r="L30" t="s">
        <v>837</v>
      </c>
      <c r="M30" t="s">
        <v>838</v>
      </c>
      <c r="N30" t="s">
        <v>856</v>
      </c>
      <c r="O30" t="s">
        <v>840</v>
      </c>
      <c r="P30" t="s">
        <v>871</v>
      </c>
      <c r="Q30" t="s">
        <v>842</v>
      </c>
      <c r="R30"/>
      <c r="S30" s="394" t="s">
        <v>1276</v>
      </c>
      <c r="T30" s="394" t="s">
        <v>1227</v>
      </c>
      <c r="U30" s="253">
        <v>180996.96</v>
      </c>
      <c r="V30" s="253">
        <v>19498.91</v>
      </c>
      <c r="W30" s="360"/>
    </row>
    <row r="31" spans="2:23" x14ac:dyDescent="0.25">
      <c r="B31" t="s">
        <v>351</v>
      </c>
      <c r="C31" t="s">
        <v>827</v>
      </c>
      <c r="D31" t="s">
        <v>831</v>
      </c>
      <c r="E31" s="514" t="s">
        <v>368</v>
      </c>
      <c r="F31" s="514" t="s">
        <v>542</v>
      </c>
      <c r="G31" t="s">
        <v>543</v>
      </c>
      <c r="H31" t="s">
        <v>855</v>
      </c>
      <c r="I31" t="s">
        <v>834</v>
      </c>
      <c r="J31" t="s">
        <v>835</v>
      </c>
      <c r="K31" t="s">
        <v>836</v>
      </c>
      <c r="L31" t="s">
        <v>837</v>
      </c>
      <c r="M31" t="s">
        <v>838</v>
      </c>
      <c r="N31" t="s">
        <v>856</v>
      </c>
      <c r="O31" t="s">
        <v>840</v>
      </c>
      <c r="P31" t="s">
        <v>872</v>
      </c>
      <c r="Q31" t="s">
        <v>842</v>
      </c>
      <c r="R31"/>
      <c r="S31" s="394" t="s">
        <v>1276</v>
      </c>
      <c r="T31" s="394" t="s">
        <v>1227</v>
      </c>
      <c r="U31" s="253">
        <v>196199.13</v>
      </c>
      <c r="V31" s="253">
        <v>19498.91</v>
      </c>
      <c r="W31" s="360"/>
    </row>
    <row r="32" spans="2:23" x14ac:dyDescent="0.25">
      <c r="B32" t="s">
        <v>351</v>
      </c>
      <c r="C32" t="s">
        <v>827</v>
      </c>
      <c r="D32" t="s">
        <v>831</v>
      </c>
      <c r="E32" s="514" t="s">
        <v>369</v>
      </c>
      <c r="F32" s="514" t="s">
        <v>544</v>
      </c>
      <c r="G32" t="s">
        <v>545</v>
      </c>
      <c r="H32" t="s">
        <v>855</v>
      </c>
      <c r="I32" t="s">
        <v>834</v>
      </c>
      <c r="J32" t="s">
        <v>835</v>
      </c>
      <c r="K32" t="s">
        <v>836</v>
      </c>
      <c r="L32" t="s">
        <v>837</v>
      </c>
      <c r="M32" t="s">
        <v>838</v>
      </c>
      <c r="N32" t="s">
        <v>856</v>
      </c>
      <c r="O32" t="s">
        <v>840</v>
      </c>
      <c r="P32" t="s">
        <v>873</v>
      </c>
      <c r="Q32" t="s">
        <v>842</v>
      </c>
      <c r="R32"/>
      <c r="S32" s="394" t="s">
        <v>1276</v>
      </c>
      <c r="T32" s="394" t="s">
        <v>1227</v>
      </c>
      <c r="U32" s="253">
        <v>165777.21</v>
      </c>
      <c r="V32" s="253">
        <v>19498.91</v>
      </c>
      <c r="W32" s="360"/>
    </row>
    <row r="33" spans="2:23" x14ac:dyDescent="0.25">
      <c r="B33" t="s">
        <v>351</v>
      </c>
      <c r="C33" t="s">
        <v>827</v>
      </c>
      <c r="D33" t="s">
        <v>831</v>
      </c>
      <c r="E33" s="514" t="s">
        <v>370</v>
      </c>
      <c r="F33" s="514" t="s">
        <v>546</v>
      </c>
      <c r="G33" t="s">
        <v>547</v>
      </c>
      <c r="H33" t="s">
        <v>852</v>
      </c>
      <c r="I33" t="s">
        <v>834</v>
      </c>
      <c r="J33" t="s">
        <v>835</v>
      </c>
      <c r="K33" t="s">
        <v>836</v>
      </c>
      <c r="L33" t="s">
        <v>837</v>
      </c>
      <c r="M33" t="s">
        <v>838</v>
      </c>
      <c r="N33" t="s">
        <v>853</v>
      </c>
      <c r="O33" t="s">
        <v>840</v>
      </c>
      <c r="P33" t="s">
        <v>874</v>
      </c>
      <c r="Q33" t="s">
        <v>842</v>
      </c>
      <c r="R33"/>
      <c r="S33" s="394" t="s">
        <v>1276</v>
      </c>
      <c r="T33" s="394" t="s">
        <v>1227</v>
      </c>
      <c r="U33" s="253">
        <v>96247.49</v>
      </c>
      <c r="V33" s="253">
        <v>12646.15</v>
      </c>
      <c r="W33" s="360"/>
    </row>
    <row r="34" spans="2:23" x14ac:dyDescent="0.25">
      <c r="B34" t="s">
        <v>351</v>
      </c>
      <c r="C34" t="s">
        <v>827</v>
      </c>
      <c r="D34" t="s">
        <v>831</v>
      </c>
      <c r="E34" s="514" t="s">
        <v>371</v>
      </c>
      <c r="F34" s="514" t="s">
        <v>548</v>
      </c>
      <c r="G34" t="s">
        <v>549</v>
      </c>
      <c r="H34" t="s">
        <v>843</v>
      </c>
      <c r="I34" t="s">
        <v>834</v>
      </c>
      <c r="J34" t="s">
        <v>835</v>
      </c>
      <c r="K34" t="s">
        <v>836</v>
      </c>
      <c r="L34" t="s">
        <v>837</v>
      </c>
      <c r="M34" t="s">
        <v>838</v>
      </c>
      <c r="N34" t="s">
        <v>844</v>
      </c>
      <c r="O34" t="s">
        <v>840</v>
      </c>
      <c r="P34" t="s">
        <v>875</v>
      </c>
      <c r="Q34" t="s">
        <v>830</v>
      </c>
      <c r="R34"/>
      <c r="S34" s="394" t="s">
        <v>1276</v>
      </c>
      <c r="T34" s="394" t="s">
        <v>1227</v>
      </c>
      <c r="U34" s="253">
        <v>55316.2</v>
      </c>
      <c r="V34" s="253">
        <v>6375.17</v>
      </c>
      <c r="W34" s="360"/>
    </row>
    <row r="35" spans="2:23" x14ac:dyDescent="0.25">
      <c r="B35" t="s">
        <v>351</v>
      </c>
      <c r="C35" t="s">
        <v>827</v>
      </c>
      <c r="D35" t="s">
        <v>831</v>
      </c>
      <c r="E35" s="514" t="s">
        <v>372</v>
      </c>
      <c r="F35" s="514" t="s">
        <v>550</v>
      </c>
      <c r="G35" t="s">
        <v>551</v>
      </c>
      <c r="H35" t="s">
        <v>855</v>
      </c>
      <c r="I35" t="s">
        <v>834</v>
      </c>
      <c r="J35" t="s">
        <v>835</v>
      </c>
      <c r="K35" t="s">
        <v>836</v>
      </c>
      <c r="L35" t="s">
        <v>837</v>
      </c>
      <c r="M35" t="s">
        <v>838</v>
      </c>
      <c r="N35" t="s">
        <v>876</v>
      </c>
      <c r="O35" t="s">
        <v>840</v>
      </c>
      <c r="P35" t="s">
        <v>877</v>
      </c>
      <c r="Q35" t="s">
        <v>842</v>
      </c>
      <c r="R35"/>
      <c r="S35" s="394" t="s">
        <v>1276</v>
      </c>
      <c r="T35" s="394" t="s">
        <v>1227</v>
      </c>
      <c r="U35" s="253">
        <v>71958.41</v>
      </c>
      <c r="V35" s="253">
        <v>35889.29</v>
      </c>
      <c r="W35" s="360"/>
    </row>
    <row r="36" spans="2:23" x14ac:dyDescent="0.25">
      <c r="B36" t="s">
        <v>351</v>
      </c>
      <c r="C36" t="s">
        <v>827</v>
      </c>
      <c r="D36" t="s">
        <v>831</v>
      </c>
      <c r="E36" s="514" t="s">
        <v>373</v>
      </c>
      <c r="F36" s="514" t="s">
        <v>552</v>
      </c>
      <c r="G36" t="s">
        <v>553</v>
      </c>
      <c r="H36" t="s">
        <v>865</v>
      </c>
      <c r="I36" t="s">
        <v>834</v>
      </c>
      <c r="J36" t="s">
        <v>835</v>
      </c>
      <c r="K36" t="s">
        <v>836</v>
      </c>
      <c r="L36" t="s">
        <v>837</v>
      </c>
      <c r="M36" t="s">
        <v>838</v>
      </c>
      <c r="N36" t="s">
        <v>866</v>
      </c>
      <c r="O36" t="s">
        <v>840</v>
      </c>
      <c r="P36" t="s">
        <v>878</v>
      </c>
      <c r="Q36" t="s">
        <v>830</v>
      </c>
      <c r="R36"/>
      <c r="S36" s="394" t="s">
        <v>1276</v>
      </c>
      <c r="T36" s="394" t="s">
        <v>1227</v>
      </c>
      <c r="U36" s="253">
        <v>66427.88</v>
      </c>
      <c r="V36" s="253">
        <v>6644.95</v>
      </c>
      <c r="W36" s="360"/>
    </row>
    <row r="37" spans="2:23" x14ac:dyDescent="0.25">
      <c r="B37" t="s">
        <v>351</v>
      </c>
      <c r="C37" t="s">
        <v>827</v>
      </c>
      <c r="D37" t="s">
        <v>831</v>
      </c>
      <c r="E37" s="514" t="s">
        <v>374</v>
      </c>
      <c r="F37" s="514" t="s">
        <v>554</v>
      </c>
      <c r="G37" t="s">
        <v>555</v>
      </c>
      <c r="H37" t="s">
        <v>849</v>
      </c>
      <c r="I37" t="s">
        <v>834</v>
      </c>
      <c r="J37" t="s">
        <v>835</v>
      </c>
      <c r="K37" t="s">
        <v>836</v>
      </c>
      <c r="L37" t="s">
        <v>837</v>
      </c>
      <c r="M37" t="s">
        <v>838</v>
      </c>
      <c r="N37" t="s">
        <v>879</v>
      </c>
      <c r="O37" t="s">
        <v>840</v>
      </c>
      <c r="P37" t="s">
        <v>880</v>
      </c>
      <c r="Q37" t="s">
        <v>830</v>
      </c>
      <c r="R37"/>
      <c r="S37" s="394" t="s">
        <v>1276</v>
      </c>
      <c r="T37" s="394" t="s">
        <v>1227</v>
      </c>
      <c r="U37" s="253">
        <v>73485.52</v>
      </c>
      <c r="V37" s="253">
        <v>7150.45</v>
      </c>
      <c r="W37" s="360"/>
    </row>
    <row r="38" spans="2:23" x14ac:dyDescent="0.25">
      <c r="B38" t="s">
        <v>351</v>
      </c>
      <c r="C38" t="s">
        <v>827</v>
      </c>
      <c r="D38" t="s">
        <v>831</v>
      </c>
      <c r="E38" s="514" t="s">
        <v>375</v>
      </c>
      <c r="F38" s="514" t="s">
        <v>556</v>
      </c>
      <c r="G38" t="s">
        <v>557</v>
      </c>
      <c r="H38" t="s">
        <v>855</v>
      </c>
      <c r="I38" t="s">
        <v>834</v>
      </c>
      <c r="J38" t="s">
        <v>835</v>
      </c>
      <c r="K38" t="s">
        <v>836</v>
      </c>
      <c r="L38" t="s">
        <v>837</v>
      </c>
      <c r="M38" t="s">
        <v>838</v>
      </c>
      <c r="N38" t="s">
        <v>856</v>
      </c>
      <c r="O38" t="s">
        <v>840</v>
      </c>
      <c r="P38" t="s">
        <v>881</v>
      </c>
      <c r="Q38" t="s">
        <v>842</v>
      </c>
      <c r="R38"/>
      <c r="S38" s="394" t="s">
        <v>1276</v>
      </c>
      <c r="T38" s="394" t="s">
        <v>1227</v>
      </c>
      <c r="U38" s="253">
        <v>164137.66</v>
      </c>
      <c r="V38" s="253">
        <v>19498.91</v>
      </c>
      <c r="W38" s="360"/>
    </row>
    <row r="39" spans="2:23" x14ac:dyDescent="0.25">
      <c r="B39" t="s">
        <v>351</v>
      </c>
      <c r="C39" t="s">
        <v>827</v>
      </c>
      <c r="D39" t="s">
        <v>831</v>
      </c>
      <c r="E39" s="514" t="s">
        <v>376</v>
      </c>
      <c r="F39" s="514" t="s">
        <v>558</v>
      </c>
      <c r="G39" t="s">
        <v>559</v>
      </c>
      <c r="H39" t="s">
        <v>852</v>
      </c>
      <c r="I39" t="s">
        <v>834</v>
      </c>
      <c r="J39" t="s">
        <v>835</v>
      </c>
      <c r="K39" t="s">
        <v>836</v>
      </c>
      <c r="L39" t="s">
        <v>837</v>
      </c>
      <c r="M39" t="s">
        <v>838</v>
      </c>
      <c r="N39" t="s">
        <v>853</v>
      </c>
      <c r="O39" t="s">
        <v>840</v>
      </c>
      <c r="P39" t="s">
        <v>882</v>
      </c>
      <c r="Q39" t="s">
        <v>842</v>
      </c>
      <c r="R39"/>
      <c r="S39" s="394" t="s">
        <v>1276</v>
      </c>
      <c r="T39" s="394" t="s">
        <v>1227</v>
      </c>
      <c r="U39" s="253">
        <v>103327.29</v>
      </c>
      <c r="V39" s="253">
        <v>12646.15</v>
      </c>
      <c r="W39" s="360"/>
    </row>
    <row r="40" spans="2:23" x14ac:dyDescent="0.25">
      <c r="B40" t="s">
        <v>351</v>
      </c>
      <c r="C40" t="s">
        <v>827</v>
      </c>
      <c r="D40" t="s">
        <v>831</v>
      </c>
      <c r="E40" s="514" t="s">
        <v>377</v>
      </c>
      <c r="F40" s="514" t="s">
        <v>560</v>
      </c>
      <c r="G40" t="s">
        <v>561</v>
      </c>
      <c r="H40" t="s">
        <v>833</v>
      </c>
      <c r="I40" t="s">
        <v>834</v>
      </c>
      <c r="J40" t="s">
        <v>835</v>
      </c>
      <c r="K40" t="s">
        <v>836</v>
      </c>
      <c r="L40" t="s">
        <v>837</v>
      </c>
      <c r="M40" t="s">
        <v>838</v>
      </c>
      <c r="N40" t="s">
        <v>883</v>
      </c>
      <c r="O40" t="s">
        <v>840</v>
      </c>
      <c r="P40" t="s">
        <v>884</v>
      </c>
      <c r="Q40" t="s">
        <v>842</v>
      </c>
      <c r="R40"/>
      <c r="S40" s="394" t="s">
        <v>1276</v>
      </c>
      <c r="T40" s="394" t="s">
        <v>1227</v>
      </c>
      <c r="U40" s="253">
        <v>103741.04</v>
      </c>
      <c r="V40" s="253">
        <v>6644.95</v>
      </c>
      <c r="W40" s="360"/>
    </row>
    <row r="41" spans="2:23" x14ac:dyDescent="0.25">
      <c r="B41" t="s">
        <v>351</v>
      </c>
      <c r="C41" t="s">
        <v>827</v>
      </c>
      <c r="D41" t="s">
        <v>831</v>
      </c>
      <c r="E41" s="514" t="s">
        <v>378</v>
      </c>
      <c r="F41" s="514" t="s">
        <v>562</v>
      </c>
      <c r="G41" t="s">
        <v>563</v>
      </c>
      <c r="H41" t="s">
        <v>852</v>
      </c>
      <c r="I41" t="s">
        <v>834</v>
      </c>
      <c r="J41" t="s">
        <v>835</v>
      </c>
      <c r="K41" t="s">
        <v>836</v>
      </c>
      <c r="L41" t="s">
        <v>837</v>
      </c>
      <c r="M41" t="s">
        <v>838</v>
      </c>
      <c r="N41" t="s">
        <v>853</v>
      </c>
      <c r="O41" t="s">
        <v>840</v>
      </c>
      <c r="P41" t="s">
        <v>885</v>
      </c>
      <c r="Q41" t="s">
        <v>842</v>
      </c>
      <c r="R41"/>
      <c r="S41" s="394" t="s">
        <v>1276</v>
      </c>
      <c r="T41" s="394" t="s">
        <v>1227</v>
      </c>
      <c r="U41" s="253">
        <v>110461.23</v>
      </c>
      <c r="V41" s="253">
        <v>12646.15</v>
      </c>
      <c r="W41" s="360"/>
    </row>
    <row r="42" spans="2:23" x14ac:dyDescent="0.25">
      <c r="B42" t="s">
        <v>351</v>
      </c>
      <c r="C42" t="s">
        <v>827</v>
      </c>
      <c r="D42" t="s">
        <v>831</v>
      </c>
      <c r="E42" s="514" t="s">
        <v>379</v>
      </c>
      <c r="F42" s="514" t="s">
        <v>564</v>
      </c>
      <c r="G42" t="s">
        <v>565</v>
      </c>
      <c r="H42" t="s">
        <v>855</v>
      </c>
      <c r="I42" t="s">
        <v>834</v>
      </c>
      <c r="J42" t="s">
        <v>835</v>
      </c>
      <c r="K42" t="s">
        <v>836</v>
      </c>
      <c r="L42" t="s">
        <v>837</v>
      </c>
      <c r="M42" t="s">
        <v>838</v>
      </c>
      <c r="N42" t="s">
        <v>856</v>
      </c>
      <c r="O42" t="s">
        <v>840</v>
      </c>
      <c r="P42" t="s">
        <v>886</v>
      </c>
      <c r="Q42" t="s">
        <v>842</v>
      </c>
      <c r="R42"/>
      <c r="S42" s="394" t="s">
        <v>1276</v>
      </c>
      <c r="T42" s="394" t="s">
        <v>1227</v>
      </c>
      <c r="U42" s="253">
        <v>168095.17</v>
      </c>
      <c r="V42" s="253">
        <v>19498.91</v>
      </c>
      <c r="W42" s="360"/>
    </row>
    <row r="43" spans="2:23" x14ac:dyDescent="0.25">
      <c r="B43" t="s">
        <v>351</v>
      </c>
      <c r="C43" t="s">
        <v>827</v>
      </c>
      <c r="D43" t="s">
        <v>831</v>
      </c>
      <c r="E43" s="514" t="s">
        <v>380</v>
      </c>
      <c r="F43" s="514" t="s">
        <v>566</v>
      </c>
      <c r="G43" t="s">
        <v>567</v>
      </c>
      <c r="H43" t="s">
        <v>852</v>
      </c>
      <c r="I43" t="s">
        <v>834</v>
      </c>
      <c r="J43" t="s">
        <v>835</v>
      </c>
      <c r="K43" t="s">
        <v>836</v>
      </c>
      <c r="L43" t="s">
        <v>837</v>
      </c>
      <c r="M43" t="s">
        <v>838</v>
      </c>
      <c r="N43" t="s">
        <v>853</v>
      </c>
      <c r="O43" t="s">
        <v>840</v>
      </c>
      <c r="P43" t="s">
        <v>887</v>
      </c>
      <c r="Q43" t="s">
        <v>842</v>
      </c>
      <c r="R43"/>
      <c r="S43" s="394" t="s">
        <v>1276</v>
      </c>
      <c r="T43" s="394" t="s">
        <v>1227</v>
      </c>
      <c r="U43" s="253">
        <v>113168.39</v>
      </c>
      <c r="V43" s="253">
        <v>12646.15</v>
      </c>
      <c r="W43" s="360"/>
    </row>
    <row r="44" spans="2:23" x14ac:dyDescent="0.25">
      <c r="B44" t="s">
        <v>351</v>
      </c>
      <c r="C44" t="s">
        <v>826</v>
      </c>
      <c r="D44" t="s">
        <v>831</v>
      </c>
      <c r="E44" s="514" t="s">
        <v>381</v>
      </c>
      <c r="F44" s="514" t="s">
        <v>568</v>
      </c>
      <c r="G44" t="s">
        <v>569</v>
      </c>
      <c r="H44" t="s">
        <v>855</v>
      </c>
      <c r="I44" t="s">
        <v>834</v>
      </c>
      <c r="J44" t="s">
        <v>835</v>
      </c>
      <c r="K44" t="s">
        <v>836</v>
      </c>
      <c r="L44" t="s">
        <v>837</v>
      </c>
      <c r="M44" t="s">
        <v>838</v>
      </c>
      <c r="N44" t="s">
        <v>856</v>
      </c>
      <c r="O44" t="s">
        <v>840</v>
      </c>
      <c r="P44" t="s">
        <v>888</v>
      </c>
      <c r="Q44" t="s">
        <v>842</v>
      </c>
      <c r="R44"/>
      <c r="S44" s="394" t="s">
        <v>1276</v>
      </c>
      <c r="T44" s="394" t="s">
        <v>1227</v>
      </c>
      <c r="U44" s="253">
        <v>146833.47</v>
      </c>
      <c r="V44" s="253">
        <v>19498.91</v>
      </c>
      <c r="W44" s="360"/>
    </row>
    <row r="45" spans="2:23" x14ac:dyDescent="0.25">
      <c r="B45" t="s">
        <v>351</v>
      </c>
      <c r="C45" t="s">
        <v>827</v>
      </c>
      <c r="D45" t="s">
        <v>831</v>
      </c>
      <c r="E45" s="514" t="s">
        <v>382</v>
      </c>
      <c r="F45" s="514" t="s">
        <v>570</v>
      </c>
      <c r="G45" t="s">
        <v>571</v>
      </c>
      <c r="H45" t="s">
        <v>833</v>
      </c>
      <c r="I45" t="s">
        <v>834</v>
      </c>
      <c r="J45" t="s">
        <v>835</v>
      </c>
      <c r="K45" t="s">
        <v>836</v>
      </c>
      <c r="L45" t="s">
        <v>837</v>
      </c>
      <c r="M45" t="s">
        <v>838</v>
      </c>
      <c r="N45" t="s">
        <v>839</v>
      </c>
      <c r="O45" t="s">
        <v>840</v>
      </c>
      <c r="P45" t="s">
        <v>889</v>
      </c>
      <c r="Q45" t="s">
        <v>842</v>
      </c>
      <c r="R45"/>
      <c r="S45" s="394" t="s">
        <v>1276</v>
      </c>
      <c r="T45" s="394" t="s">
        <v>1227</v>
      </c>
      <c r="U45" s="253">
        <v>54787.64</v>
      </c>
      <c r="V45" s="253">
        <v>6128.27</v>
      </c>
      <c r="W45" s="360"/>
    </row>
    <row r="46" spans="2:23" x14ac:dyDescent="0.25">
      <c r="B46" t="s">
        <v>351</v>
      </c>
      <c r="C46" t="s">
        <v>827</v>
      </c>
      <c r="D46" t="s">
        <v>831</v>
      </c>
      <c r="E46" s="514" t="s">
        <v>383</v>
      </c>
      <c r="F46" s="514" t="s">
        <v>572</v>
      </c>
      <c r="G46" t="s">
        <v>573</v>
      </c>
      <c r="H46" t="s">
        <v>846</v>
      </c>
      <c r="I46" t="s">
        <v>834</v>
      </c>
      <c r="J46" t="s">
        <v>835</v>
      </c>
      <c r="K46" t="s">
        <v>836</v>
      </c>
      <c r="L46" t="s">
        <v>837</v>
      </c>
      <c r="M46" t="s">
        <v>838</v>
      </c>
      <c r="N46" t="s">
        <v>847</v>
      </c>
      <c r="O46" t="s">
        <v>840</v>
      </c>
      <c r="P46" t="s">
        <v>890</v>
      </c>
      <c r="Q46" t="s">
        <v>830</v>
      </c>
      <c r="R46"/>
      <c r="S46" s="394" t="s">
        <v>1276</v>
      </c>
      <c r="T46" s="394" t="s">
        <v>1227</v>
      </c>
      <c r="U46" s="253">
        <v>53179.82</v>
      </c>
      <c r="V46" s="253">
        <v>5903.12</v>
      </c>
      <c r="W46" s="360"/>
    </row>
    <row r="47" spans="2:23" x14ac:dyDescent="0.25">
      <c r="B47" t="s">
        <v>351</v>
      </c>
      <c r="C47" t="s">
        <v>826</v>
      </c>
      <c r="D47" t="s">
        <v>831</v>
      </c>
      <c r="E47" s="514" t="s">
        <v>384</v>
      </c>
      <c r="F47" s="514" t="s">
        <v>574</v>
      </c>
      <c r="G47" t="s">
        <v>575</v>
      </c>
      <c r="H47" t="s">
        <v>849</v>
      </c>
      <c r="I47" t="s">
        <v>834</v>
      </c>
      <c r="J47" t="s">
        <v>835</v>
      </c>
      <c r="K47" t="s">
        <v>836</v>
      </c>
      <c r="L47" t="s">
        <v>837</v>
      </c>
      <c r="M47" t="s">
        <v>838</v>
      </c>
      <c r="N47" t="s">
        <v>891</v>
      </c>
      <c r="O47" t="s">
        <v>840</v>
      </c>
      <c r="P47" t="s">
        <v>892</v>
      </c>
      <c r="Q47" t="s">
        <v>830</v>
      </c>
      <c r="R47"/>
      <c r="S47" s="394" t="s">
        <v>1276</v>
      </c>
      <c r="T47" s="394" t="s">
        <v>1227</v>
      </c>
      <c r="U47" s="253">
        <v>56134.63</v>
      </c>
      <c r="V47" s="253">
        <v>6395.13</v>
      </c>
      <c r="W47" s="360"/>
    </row>
    <row r="48" spans="2:23" x14ac:dyDescent="0.25">
      <c r="B48" t="s">
        <v>351</v>
      </c>
      <c r="C48" t="s">
        <v>826</v>
      </c>
      <c r="D48" t="s">
        <v>832</v>
      </c>
      <c r="E48" s="514" t="s">
        <v>385</v>
      </c>
      <c r="F48" s="514" t="s">
        <v>576</v>
      </c>
      <c r="G48" t="s">
        <v>577</v>
      </c>
      <c r="H48" t="s">
        <v>893</v>
      </c>
      <c r="I48" t="s">
        <v>834</v>
      </c>
      <c r="J48" t="s">
        <v>835</v>
      </c>
      <c r="K48" t="s">
        <v>836</v>
      </c>
      <c r="L48" t="s">
        <v>837</v>
      </c>
      <c r="M48" t="s">
        <v>838</v>
      </c>
      <c r="N48" t="s">
        <v>894</v>
      </c>
      <c r="O48" t="s">
        <v>840</v>
      </c>
      <c r="P48" t="s">
        <v>895</v>
      </c>
      <c r="Q48" t="s">
        <v>896</v>
      </c>
      <c r="R48"/>
      <c r="S48" s="394" t="s">
        <v>1276</v>
      </c>
      <c r="T48" s="394" t="s">
        <v>1227</v>
      </c>
      <c r="U48" s="253">
        <v>57613.33</v>
      </c>
      <c r="V48" s="253">
        <v>40475.279999999999</v>
      </c>
      <c r="W48" s="360"/>
    </row>
    <row r="49" spans="2:23" x14ac:dyDescent="0.25">
      <c r="B49" t="s">
        <v>351</v>
      </c>
      <c r="C49" t="s">
        <v>826</v>
      </c>
      <c r="D49" t="s">
        <v>832</v>
      </c>
      <c r="E49" s="514" t="s">
        <v>386</v>
      </c>
      <c r="F49" s="514" t="s">
        <v>578</v>
      </c>
      <c r="G49" t="s">
        <v>579</v>
      </c>
      <c r="H49" t="s">
        <v>893</v>
      </c>
      <c r="I49" t="s">
        <v>834</v>
      </c>
      <c r="J49" t="s">
        <v>835</v>
      </c>
      <c r="K49" t="s">
        <v>836</v>
      </c>
      <c r="L49" t="s">
        <v>837</v>
      </c>
      <c r="M49" t="s">
        <v>838</v>
      </c>
      <c r="N49" t="s">
        <v>1062</v>
      </c>
      <c r="O49" t="s">
        <v>840</v>
      </c>
      <c r="P49" t="s">
        <v>897</v>
      </c>
      <c r="Q49" t="s">
        <v>896</v>
      </c>
      <c r="R49"/>
      <c r="S49" s="394" t="s">
        <v>1276</v>
      </c>
      <c r="T49" s="394" t="s">
        <v>1227</v>
      </c>
      <c r="U49" s="253">
        <v>51798.77</v>
      </c>
      <c r="V49" s="253">
        <v>58168.73</v>
      </c>
      <c r="W49" s="360"/>
    </row>
    <row r="50" spans="2:23" x14ac:dyDescent="0.25">
      <c r="B50" t="s">
        <v>351</v>
      </c>
      <c r="C50" t="s">
        <v>826</v>
      </c>
      <c r="D50" t="s">
        <v>832</v>
      </c>
      <c r="E50" s="514" t="s">
        <v>387</v>
      </c>
      <c r="F50" s="514" t="s">
        <v>580</v>
      </c>
      <c r="G50" t="s">
        <v>581</v>
      </c>
      <c r="H50" t="s">
        <v>893</v>
      </c>
      <c r="I50" t="s">
        <v>834</v>
      </c>
      <c r="J50" t="s">
        <v>835</v>
      </c>
      <c r="K50" t="s">
        <v>836</v>
      </c>
      <c r="L50" t="s">
        <v>837</v>
      </c>
      <c r="M50" t="s">
        <v>838</v>
      </c>
      <c r="N50" t="s">
        <v>894</v>
      </c>
      <c r="O50" t="s">
        <v>840</v>
      </c>
      <c r="P50" t="s">
        <v>898</v>
      </c>
      <c r="Q50" t="s">
        <v>896</v>
      </c>
      <c r="R50"/>
      <c r="S50" s="394" t="s">
        <v>1276</v>
      </c>
      <c r="T50" s="394" t="s">
        <v>1227</v>
      </c>
      <c r="U50" s="253">
        <v>56193.29</v>
      </c>
      <c r="V50" s="253">
        <v>42375.53</v>
      </c>
      <c r="W50" s="360"/>
    </row>
    <row r="51" spans="2:23" x14ac:dyDescent="0.25">
      <c r="B51" t="s">
        <v>351</v>
      </c>
      <c r="C51" t="s">
        <v>826</v>
      </c>
      <c r="D51" t="s">
        <v>831</v>
      </c>
      <c r="E51" s="514" t="s">
        <v>388</v>
      </c>
      <c r="F51" s="514" t="s">
        <v>582</v>
      </c>
      <c r="G51" t="s">
        <v>583</v>
      </c>
      <c r="H51" t="s">
        <v>893</v>
      </c>
      <c r="I51" t="s">
        <v>834</v>
      </c>
      <c r="J51" t="s">
        <v>835</v>
      </c>
      <c r="K51" t="s">
        <v>836</v>
      </c>
      <c r="L51" t="s">
        <v>837</v>
      </c>
      <c r="M51" t="s">
        <v>838</v>
      </c>
      <c r="N51" t="s">
        <v>1062</v>
      </c>
      <c r="O51" t="s">
        <v>840</v>
      </c>
      <c r="P51" t="s">
        <v>899</v>
      </c>
      <c r="Q51" t="s">
        <v>896</v>
      </c>
      <c r="R51"/>
      <c r="S51" s="394" t="s">
        <v>1276</v>
      </c>
      <c r="T51" s="394" t="s">
        <v>1227</v>
      </c>
      <c r="U51" s="253">
        <v>57853.09</v>
      </c>
      <c r="V51" s="253">
        <v>42227.82</v>
      </c>
      <c r="W51" s="360"/>
    </row>
    <row r="52" spans="2:23" x14ac:dyDescent="0.25">
      <c r="B52" t="s">
        <v>351</v>
      </c>
      <c r="C52" t="s">
        <v>826</v>
      </c>
      <c r="D52" t="s">
        <v>831</v>
      </c>
      <c r="E52" s="514" t="s">
        <v>389</v>
      </c>
      <c r="F52" s="514" t="s">
        <v>584</v>
      </c>
      <c r="G52" t="s">
        <v>585</v>
      </c>
      <c r="H52" t="s">
        <v>893</v>
      </c>
      <c r="I52" t="s">
        <v>834</v>
      </c>
      <c r="J52" t="s">
        <v>835</v>
      </c>
      <c r="K52" t="s">
        <v>836</v>
      </c>
      <c r="L52" t="s">
        <v>837</v>
      </c>
      <c r="M52" t="s">
        <v>838</v>
      </c>
      <c r="N52" t="s">
        <v>894</v>
      </c>
      <c r="O52" t="s">
        <v>840</v>
      </c>
      <c r="P52" t="s">
        <v>900</v>
      </c>
      <c r="Q52" t="s">
        <v>896</v>
      </c>
      <c r="R52"/>
      <c r="S52" s="394" t="s">
        <v>1276</v>
      </c>
      <c r="T52" s="394" t="s">
        <v>1227</v>
      </c>
      <c r="U52" s="253">
        <v>69541.34</v>
      </c>
      <c r="V52" s="253">
        <v>56083.55</v>
      </c>
      <c r="W52" s="360"/>
    </row>
    <row r="53" spans="2:23" x14ac:dyDescent="0.25">
      <c r="B53" t="s">
        <v>351</v>
      </c>
      <c r="C53" t="s">
        <v>826</v>
      </c>
      <c r="D53" t="s">
        <v>831</v>
      </c>
      <c r="E53" s="514" t="s">
        <v>390</v>
      </c>
      <c r="F53" s="514" t="s">
        <v>586</v>
      </c>
      <c r="G53" t="s">
        <v>587</v>
      </c>
      <c r="H53" t="s">
        <v>893</v>
      </c>
      <c r="I53" t="s">
        <v>834</v>
      </c>
      <c r="J53" t="s">
        <v>835</v>
      </c>
      <c r="K53" t="s">
        <v>836</v>
      </c>
      <c r="L53" t="s">
        <v>837</v>
      </c>
      <c r="M53" t="s">
        <v>838</v>
      </c>
      <c r="N53" t="s">
        <v>894</v>
      </c>
      <c r="O53" t="s">
        <v>840</v>
      </c>
      <c r="P53" t="s">
        <v>901</v>
      </c>
      <c r="Q53" t="s">
        <v>896</v>
      </c>
      <c r="R53"/>
      <c r="S53" s="394" t="s">
        <v>1276</v>
      </c>
      <c r="T53" s="394" t="s">
        <v>1227</v>
      </c>
      <c r="U53" s="253">
        <v>40092.47</v>
      </c>
      <c r="V53" s="253">
        <v>32687.919999999998</v>
      </c>
      <c r="W53" s="360"/>
    </row>
    <row r="54" spans="2:23" x14ac:dyDescent="0.25">
      <c r="B54" t="s">
        <v>351</v>
      </c>
      <c r="C54" t="s">
        <v>826</v>
      </c>
      <c r="D54" t="s">
        <v>831</v>
      </c>
      <c r="E54" s="514" t="s">
        <v>391</v>
      </c>
      <c r="F54" s="514" t="s">
        <v>588</v>
      </c>
      <c r="G54" t="s">
        <v>589</v>
      </c>
      <c r="H54" t="s">
        <v>893</v>
      </c>
      <c r="I54" t="s">
        <v>834</v>
      </c>
      <c r="J54" t="s">
        <v>835</v>
      </c>
      <c r="K54" t="s">
        <v>836</v>
      </c>
      <c r="L54" t="s">
        <v>837</v>
      </c>
      <c r="M54" t="s">
        <v>838</v>
      </c>
      <c r="N54" t="s">
        <v>1060</v>
      </c>
      <c r="O54" t="s">
        <v>840</v>
      </c>
      <c r="P54" t="s">
        <v>902</v>
      </c>
      <c r="Q54" t="s">
        <v>896</v>
      </c>
      <c r="R54"/>
      <c r="S54" s="394" t="s">
        <v>1276</v>
      </c>
      <c r="T54" s="394" t="s">
        <v>1227</v>
      </c>
      <c r="U54" s="253">
        <v>32357.26</v>
      </c>
      <c r="V54" s="253">
        <v>28482.42</v>
      </c>
      <c r="W54" s="360"/>
    </row>
    <row r="55" spans="2:23" x14ac:dyDescent="0.25">
      <c r="B55" t="s">
        <v>351</v>
      </c>
      <c r="C55" t="s">
        <v>826</v>
      </c>
      <c r="D55" t="s">
        <v>832</v>
      </c>
      <c r="E55" s="514" t="s">
        <v>392</v>
      </c>
      <c r="F55" s="514" t="s">
        <v>590</v>
      </c>
      <c r="G55" t="s">
        <v>591</v>
      </c>
      <c r="H55" t="s">
        <v>893</v>
      </c>
      <c r="I55" t="s">
        <v>834</v>
      </c>
      <c r="J55" t="s">
        <v>835</v>
      </c>
      <c r="K55" t="s">
        <v>836</v>
      </c>
      <c r="L55" t="s">
        <v>837</v>
      </c>
      <c r="M55" t="s">
        <v>838</v>
      </c>
      <c r="N55" t="s">
        <v>894</v>
      </c>
      <c r="O55" t="s">
        <v>840</v>
      </c>
      <c r="P55" t="s">
        <v>903</v>
      </c>
      <c r="Q55" t="s">
        <v>896</v>
      </c>
      <c r="R55"/>
      <c r="S55" s="394" t="s">
        <v>1276</v>
      </c>
      <c r="T55" s="394" t="s">
        <v>1227</v>
      </c>
      <c r="U55" s="253">
        <v>79536.81</v>
      </c>
      <c r="V55" s="253">
        <v>67810.16</v>
      </c>
      <c r="W55" s="360"/>
    </row>
    <row r="56" spans="2:23" x14ac:dyDescent="0.25">
      <c r="B56" t="s">
        <v>351</v>
      </c>
      <c r="C56" t="s">
        <v>826</v>
      </c>
      <c r="D56" t="s">
        <v>831</v>
      </c>
      <c r="E56" s="514" t="s">
        <v>393</v>
      </c>
      <c r="F56" s="514" t="s">
        <v>592</v>
      </c>
      <c r="G56" t="s">
        <v>593</v>
      </c>
      <c r="H56" t="s">
        <v>893</v>
      </c>
      <c r="I56" t="s">
        <v>834</v>
      </c>
      <c r="J56" t="s">
        <v>835</v>
      </c>
      <c r="K56" t="s">
        <v>836</v>
      </c>
      <c r="L56" t="s">
        <v>837</v>
      </c>
      <c r="M56" t="s">
        <v>838</v>
      </c>
      <c r="N56" t="s">
        <v>894</v>
      </c>
      <c r="O56" t="s">
        <v>840</v>
      </c>
      <c r="P56" t="s">
        <v>904</v>
      </c>
      <c r="Q56" t="s">
        <v>896</v>
      </c>
      <c r="R56"/>
      <c r="S56" s="394" t="s">
        <v>1276</v>
      </c>
      <c r="T56" s="394" t="s">
        <v>1227</v>
      </c>
      <c r="U56" s="253">
        <v>65686.929999999993</v>
      </c>
      <c r="V56" s="253">
        <v>50043.81</v>
      </c>
      <c r="W56" s="360"/>
    </row>
    <row r="57" spans="2:23" x14ac:dyDescent="0.25">
      <c r="B57" t="s">
        <v>351</v>
      </c>
      <c r="C57" t="s">
        <v>826</v>
      </c>
      <c r="D57" t="s">
        <v>831</v>
      </c>
      <c r="E57" s="514" t="s">
        <v>394</v>
      </c>
      <c r="F57" s="514" t="s">
        <v>594</v>
      </c>
      <c r="G57" t="s">
        <v>595</v>
      </c>
      <c r="H57" t="s">
        <v>893</v>
      </c>
      <c r="I57" t="s">
        <v>834</v>
      </c>
      <c r="J57" t="s">
        <v>835</v>
      </c>
      <c r="K57" t="s">
        <v>836</v>
      </c>
      <c r="L57" t="s">
        <v>837</v>
      </c>
      <c r="M57" t="s">
        <v>838</v>
      </c>
      <c r="N57" t="s">
        <v>1025</v>
      </c>
      <c r="O57" t="s">
        <v>840</v>
      </c>
      <c r="P57" t="s">
        <v>905</v>
      </c>
      <c r="Q57" t="s">
        <v>896</v>
      </c>
      <c r="R57"/>
      <c r="S57" s="394" t="s">
        <v>1276</v>
      </c>
      <c r="T57" s="394" t="s">
        <v>1227</v>
      </c>
      <c r="U57" s="253">
        <v>10511.55</v>
      </c>
      <c r="V57" s="253">
        <v>7933.63</v>
      </c>
      <c r="W57" s="360"/>
    </row>
    <row r="58" spans="2:23" x14ac:dyDescent="0.25">
      <c r="B58" t="s">
        <v>351</v>
      </c>
      <c r="C58" t="s">
        <v>826</v>
      </c>
      <c r="D58" t="s">
        <v>831</v>
      </c>
      <c r="E58" s="514" t="s">
        <v>395</v>
      </c>
      <c r="F58" s="514" t="s">
        <v>596</v>
      </c>
      <c r="G58" t="s">
        <v>597</v>
      </c>
      <c r="H58" t="s">
        <v>893</v>
      </c>
      <c r="I58" t="s">
        <v>834</v>
      </c>
      <c r="J58" t="s">
        <v>835</v>
      </c>
      <c r="K58" t="s">
        <v>836</v>
      </c>
      <c r="L58" t="s">
        <v>837</v>
      </c>
      <c r="M58" t="s">
        <v>838</v>
      </c>
      <c r="N58" t="s">
        <v>894</v>
      </c>
      <c r="O58" t="s">
        <v>840</v>
      </c>
      <c r="P58" t="s">
        <v>906</v>
      </c>
      <c r="Q58" t="s">
        <v>896</v>
      </c>
      <c r="R58"/>
      <c r="S58" s="394" t="s">
        <v>1276</v>
      </c>
      <c r="T58" s="394" t="s">
        <v>1227</v>
      </c>
      <c r="U58" s="253">
        <v>41362.36</v>
      </c>
      <c r="V58" s="253">
        <v>32114.86</v>
      </c>
      <c r="W58" s="360"/>
    </row>
    <row r="59" spans="2:23" x14ac:dyDescent="0.25">
      <c r="B59" t="s">
        <v>351</v>
      </c>
      <c r="C59" t="s">
        <v>826</v>
      </c>
      <c r="D59" t="s">
        <v>831</v>
      </c>
      <c r="E59" s="514" t="s">
        <v>396</v>
      </c>
      <c r="F59" s="514" t="s">
        <v>598</v>
      </c>
      <c r="G59" t="s">
        <v>599</v>
      </c>
      <c r="H59" t="s">
        <v>893</v>
      </c>
      <c r="I59" t="s">
        <v>834</v>
      </c>
      <c r="J59" t="s">
        <v>835</v>
      </c>
      <c r="K59" t="s">
        <v>836</v>
      </c>
      <c r="L59" t="s">
        <v>837</v>
      </c>
      <c r="M59" t="s">
        <v>838</v>
      </c>
      <c r="N59" t="s">
        <v>1062</v>
      </c>
      <c r="O59" t="s">
        <v>840</v>
      </c>
      <c r="P59" t="s">
        <v>907</v>
      </c>
      <c r="Q59" t="s">
        <v>896</v>
      </c>
      <c r="R59"/>
      <c r="S59" s="394" t="s">
        <v>1276</v>
      </c>
      <c r="T59" s="394" t="s">
        <v>1227</v>
      </c>
      <c r="U59" s="253">
        <v>59655.49</v>
      </c>
      <c r="V59" s="253">
        <v>53491.09</v>
      </c>
      <c r="W59" s="360"/>
    </row>
    <row r="60" spans="2:23" x14ac:dyDescent="0.25">
      <c r="B60" t="s">
        <v>351</v>
      </c>
      <c r="C60" t="s">
        <v>826</v>
      </c>
      <c r="D60" t="s">
        <v>831</v>
      </c>
      <c r="E60" s="514" t="s">
        <v>397</v>
      </c>
      <c r="F60" s="514" t="s">
        <v>600</v>
      </c>
      <c r="G60" t="s">
        <v>601</v>
      </c>
      <c r="H60" t="s">
        <v>893</v>
      </c>
      <c r="I60" t="s">
        <v>834</v>
      </c>
      <c r="J60" t="s">
        <v>835</v>
      </c>
      <c r="K60" t="s">
        <v>836</v>
      </c>
      <c r="L60" t="s">
        <v>837</v>
      </c>
      <c r="M60" t="s">
        <v>838</v>
      </c>
      <c r="N60" t="s">
        <v>894</v>
      </c>
      <c r="O60" t="s">
        <v>840</v>
      </c>
      <c r="P60" t="s">
        <v>908</v>
      </c>
      <c r="Q60" t="s">
        <v>896</v>
      </c>
      <c r="R60"/>
      <c r="S60" s="394" t="s">
        <v>1276</v>
      </c>
      <c r="T60" s="394" t="s">
        <v>1227</v>
      </c>
      <c r="U60" s="253">
        <v>77879.509999999995</v>
      </c>
      <c r="V60" s="253">
        <v>69947.83</v>
      </c>
      <c r="W60" s="360"/>
    </row>
    <row r="61" spans="2:23" x14ac:dyDescent="0.25">
      <c r="B61" t="s">
        <v>351</v>
      </c>
      <c r="C61" t="s">
        <v>826</v>
      </c>
      <c r="D61" t="s">
        <v>831</v>
      </c>
      <c r="E61" s="514" t="s">
        <v>398</v>
      </c>
      <c r="F61" s="514" t="s">
        <v>602</v>
      </c>
      <c r="G61" t="s">
        <v>603</v>
      </c>
      <c r="H61" t="s">
        <v>893</v>
      </c>
      <c r="I61" t="s">
        <v>834</v>
      </c>
      <c r="J61" t="s">
        <v>835</v>
      </c>
      <c r="K61" t="s">
        <v>836</v>
      </c>
      <c r="L61" t="s">
        <v>837</v>
      </c>
      <c r="M61" t="s">
        <v>838</v>
      </c>
      <c r="N61" t="s">
        <v>894</v>
      </c>
      <c r="O61" t="s">
        <v>840</v>
      </c>
      <c r="P61" t="s">
        <v>909</v>
      </c>
      <c r="Q61" t="s">
        <v>896</v>
      </c>
      <c r="R61"/>
      <c r="S61" s="394" t="s">
        <v>1276</v>
      </c>
      <c r="T61" s="394" t="s">
        <v>1227</v>
      </c>
      <c r="U61" s="253">
        <v>42784.61</v>
      </c>
      <c r="V61" s="253">
        <v>86733.67</v>
      </c>
      <c r="W61" s="360"/>
    </row>
    <row r="62" spans="2:23" x14ac:dyDescent="0.25">
      <c r="B62" t="s">
        <v>351</v>
      </c>
      <c r="C62" t="s">
        <v>826</v>
      </c>
      <c r="D62" t="s">
        <v>831</v>
      </c>
      <c r="E62" s="514" t="s">
        <v>399</v>
      </c>
      <c r="F62" s="514" t="s">
        <v>604</v>
      </c>
      <c r="G62" t="s">
        <v>605</v>
      </c>
      <c r="H62" t="s">
        <v>893</v>
      </c>
      <c r="I62" t="s">
        <v>834</v>
      </c>
      <c r="J62" t="s">
        <v>835</v>
      </c>
      <c r="K62" t="s">
        <v>836</v>
      </c>
      <c r="L62" t="s">
        <v>837</v>
      </c>
      <c r="M62" t="s">
        <v>838</v>
      </c>
      <c r="N62" t="s">
        <v>894</v>
      </c>
      <c r="O62" t="s">
        <v>840</v>
      </c>
      <c r="P62" t="s">
        <v>910</v>
      </c>
      <c r="Q62" t="s">
        <v>896</v>
      </c>
      <c r="R62"/>
      <c r="S62" s="394" t="s">
        <v>1276</v>
      </c>
      <c r="T62" s="394" t="s">
        <v>1227</v>
      </c>
      <c r="U62" s="253">
        <v>17312.82</v>
      </c>
      <c r="V62" s="253">
        <v>15204.15</v>
      </c>
      <c r="W62" s="360"/>
    </row>
    <row r="63" spans="2:23" x14ac:dyDescent="0.25">
      <c r="B63" t="s">
        <v>351</v>
      </c>
      <c r="C63" t="s">
        <v>826</v>
      </c>
      <c r="D63" t="s">
        <v>831</v>
      </c>
      <c r="E63" s="514" t="s">
        <v>400</v>
      </c>
      <c r="F63" s="514" t="s">
        <v>606</v>
      </c>
      <c r="G63" t="s">
        <v>607</v>
      </c>
      <c r="H63" t="s">
        <v>893</v>
      </c>
      <c r="I63" t="s">
        <v>834</v>
      </c>
      <c r="J63" t="s">
        <v>835</v>
      </c>
      <c r="K63" t="s">
        <v>836</v>
      </c>
      <c r="L63" t="s">
        <v>837</v>
      </c>
      <c r="M63" t="s">
        <v>838</v>
      </c>
      <c r="N63" t="s">
        <v>1062</v>
      </c>
      <c r="O63" t="s">
        <v>840</v>
      </c>
      <c r="P63" t="s">
        <v>911</v>
      </c>
      <c r="Q63" t="s">
        <v>896</v>
      </c>
      <c r="R63"/>
      <c r="S63" s="394" t="s">
        <v>1276</v>
      </c>
      <c r="T63" s="394" t="s">
        <v>1227</v>
      </c>
      <c r="U63" s="253">
        <v>48239.18</v>
      </c>
      <c r="V63" s="253">
        <v>35839.33</v>
      </c>
      <c r="W63" s="360"/>
    </row>
    <row r="64" spans="2:23" x14ac:dyDescent="0.25">
      <c r="B64" t="s">
        <v>351</v>
      </c>
      <c r="C64" t="s">
        <v>826</v>
      </c>
      <c r="D64" t="s">
        <v>831</v>
      </c>
      <c r="E64" s="514" t="s">
        <v>401</v>
      </c>
      <c r="F64" s="514" t="s">
        <v>608</v>
      </c>
      <c r="G64" t="s">
        <v>609</v>
      </c>
      <c r="H64" t="s">
        <v>893</v>
      </c>
      <c r="I64" t="s">
        <v>834</v>
      </c>
      <c r="J64" t="s">
        <v>835</v>
      </c>
      <c r="K64" t="s">
        <v>836</v>
      </c>
      <c r="L64" t="s">
        <v>837</v>
      </c>
      <c r="M64" t="s">
        <v>838</v>
      </c>
      <c r="N64" t="s">
        <v>894</v>
      </c>
      <c r="O64" t="s">
        <v>840</v>
      </c>
      <c r="P64" t="s">
        <v>912</v>
      </c>
      <c r="Q64" t="s">
        <v>896</v>
      </c>
      <c r="R64"/>
      <c r="S64" s="394" t="s">
        <v>1276</v>
      </c>
      <c r="T64" s="394" t="s">
        <v>1227</v>
      </c>
      <c r="U64" s="253">
        <v>28023.99</v>
      </c>
      <c r="V64" s="253">
        <v>120843.31</v>
      </c>
      <c r="W64" s="360"/>
    </row>
    <row r="65" spans="2:23" x14ac:dyDescent="0.25">
      <c r="B65" t="s">
        <v>351</v>
      </c>
      <c r="C65" t="s">
        <v>826</v>
      </c>
      <c r="D65" t="s">
        <v>831</v>
      </c>
      <c r="E65" s="514" t="s">
        <v>402</v>
      </c>
      <c r="F65" s="514" t="s">
        <v>610</v>
      </c>
      <c r="G65" t="s">
        <v>611</v>
      </c>
      <c r="H65" t="s">
        <v>893</v>
      </c>
      <c r="I65" t="s">
        <v>834</v>
      </c>
      <c r="J65" t="s">
        <v>835</v>
      </c>
      <c r="K65" t="s">
        <v>836</v>
      </c>
      <c r="L65" t="s">
        <v>837</v>
      </c>
      <c r="M65" t="s">
        <v>838</v>
      </c>
      <c r="N65" t="s">
        <v>1062</v>
      </c>
      <c r="O65" t="s">
        <v>840</v>
      </c>
      <c r="P65" t="s">
        <v>913</v>
      </c>
      <c r="Q65" t="s">
        <v>896</v>
      </c>
      <c r="R65"/>
      <c r="S65" s="394" t="s">
        <v>1276</v>
      </c>
      <c r="T65" s="394" t="s">
        <v>1227</v>
      </c>
      <c r="U65" s="253">
        <v>49698.31</v>
      </c>
      <c r="V65" s="253">
        <v>36437.449999999997</v>
      </c>
      <c r="W65" s="360"/>
    </row>
    <row r="66" spans="2:23" x14ac:dyDescent="0.25">
      <c r="B66" t="s">
        <v>351</v>
      </c>
      <c r="C66" t="s">
        <v>826</v>
      </c>
      <c r="D66" t="s">
        <v>831</v>
      </c>
      <c r="E66" s="514" t="s">
        <v>403</v>
      </c>
      <c r="F66" s="514" t="s">
        <v>612</v>
      </c>
      <c r="G66" t="s">
        <v>613</v>
      </c>
      <c r="H66" t="s">
        <v>893</v>
      </c>
      <c r="I66" t="s">
        <v>834</v>
      </c>
      <c r="J66" t="s">
        <v>835</v>
      </c>
      <c r="K66" t="s">
        <v>836</v>
      </c>
      <c r="L66" t="s">
        <v>837</v>
      </c>
      <c r="M66" t="s">
        <v>838</v>
      </c>
      <c r="N66" t="s">
        <v>894</v>
      </c>
      <c r="O66" t="s">
        <v>840</v>
      </c>
      <c r="P66" t="s">
        <v>914</v>
      </c>
      <c r="Q66" t="s">
        <v>896</v>
      </c>
      <c r="R66"/>
      <c r="S66" s="394" t="s">
        <v>1276</v>
      </c>
      <c r="T66" s="394" t="s">
        <v>1227</v>
      </c>
      <c r="U66" s="253">
        <v>69588.990000000005</v>
      </c>
      <c r="V66" s="253">
        <v>57557.85</v>
      </c>
      <c r="W66" s="360"/>
    </row>
    <row r="67" spans="2:23" x14ac:dyDescent="0.25">
      <c r="B67" t="s">
        <v>351</v>
      </c>
      <c r="C67" t="s">
        <v>826</v>
      </c>
      <c r="D67" t="s">
        <v>831</v>
      </c>
      <c r="E67" s="514" t="s">
        <v>404</v>
      </c>
      <c r="F67" s="514" t="s">
        <v>614</v>
      </c>
      <c r="G67" t="s">
        <v>615</v>
      </c>
      <c r="H67" t="s">
        <v>893</v>
      </c>
      <c r="I67" t="s">
        <v>834</v>
      </c>
      <c r="J67" t="s">
        <v>835</v>
      </c>
      <c r="K67" t="s">
        <v>836</v>
      </c>
      <c r="L67" t="s">
        <v>837</v>
      </c>
      <c r="M67" t="s">
        <v>838</v>
      </c>
      <c r="N67" t="s">
        <v>894</v>
      </c>
      <c r="O67" t="s">
        <v>840</v>
      </c>
      <c r="P67" t="s">
        <v>915</v>
      </c>
      <c r="Q67" t="s">
        <v>896</v>
      </c>
      <c r="R67"/>
      <c r="S67" s="394" t="s">
        <v>1276</v>
      </c>
      <c r="T67" s="394" t="s">
        <v>1227</v>
      </c>
      <c r="U67" s="253">
        <v>48139.62</v>
      </c>
      <c r="V67" s="253">
        <v>38494.94</v>
      </c>
      <c r="W67" s="360"/>
    </row>
    <row r="68" spans="2:23" x14ac:dyDescent="0.25">
      <c r="B68" t="s">
        <v>351</v>
      </c>
      <c r="C68" t="s">
        <v>826</v>
      </c>
      <c r="D68" t="s">
        <v>831</v>
      </c>
      <c r="E68" s="514" t="s">
        <v>405</v>
      </c>
      <c r="F68" s="514" t="s">
        <v>616</v>
      </c>
      <c r="G68" t="s">
        <v>617</v>
      </c>
      <c r="H68" t="s">
        <v>893</v>
      </c>
      <c r="I68" t="s">
        <v>834</v>
      </c>
      <c r="J68" t="s">
        <v>835</v>
      </c>
      <c r="K68" t="s">
        <v>836</v>
      </c>
      <c r="L68" t="s">
        <v>837</v>
      </c>
      <c r="M68" t="s">
        <v>838</v>
      </c>
      <c r="N68" t="s">
        <v>894</v>
      </c>
      <c r="O68" t="s">
        <v>840</v>
      </c>
      <c r="P68" t="s">
        <v>916</v>
      </c>
      <c r="Q68" t="s">
        <v>896</v>
      </c>
      <c r="R68"/>
      <c r="S68" s="394" t="s">
        <v>1276</v>
      </c>
      <c r="T68" s="394" t="s">
        <v>1227</v>
      </c>
      <c r="U68" s="253">
        <v>62999.76</v>
      </c>
      <c r="V68" s="253">
        <v>50089.22</v>
      </c>
      <c r="W68" s="360"/>
    </row>
    <row r="69" spans="2:23" x14ac:dyDescent="0.25">
      <c r="B69" t="s">
        <v>351</v>
      </c>
      <c r="C69" t="s">
        <v>826</v>
      </c>
      <c r="D69" t="s">
        <v>831</v>
      </c>
      <c r="E69" s="514" t="s">
        <v>406</v>
      </c>
      <c r="F69" s="514" t="s">
        <v>618</v>
      </c>
      <c r="G69" t="s">
        <v>619</v>
      </c>
      <c r="H69" t="s">
        <v>893</v>
      </c>
      <c r="I69" t="s">
        <v>834</v>
      </c>
      <c r="J69" t="s">
        <v>835</v>
      </c>
      <c r="K69" t="s">
        <v>836</v>
      </c>
      <c r="L69" t="s">
        <v>837</v>
      </c>
      <c r="M69" t="s">
        <v>838</v>
      </c>
      <c r="N69" t="s">
        <v>894</v>
      </c>
      <c r="O69" t="s">
        <v>840</v>
      </c>
      <c r="P69" t="s">
        <v>917</v>
      </c>
      <c r="Q69" t="s">
        <v>896</v>
      </c>
      <c r="R69"/>
      <c r="S69" s="394" t="s">
        <v>1276</v>
      </c>
      <c r="T69" s="394" t="s">
        <v>1227</v>
      </c>
      <c r="U69" s="253">
        <v>50751.66</v>
      </c>
      <c r="V69" s="253">
        <v>44372.54</v>
      </c>
      <c r="W69" s="360"/>
    </row>
    <row r="70" spans="2:23" x14ac:dyDescent="0.25">
      <c r="B70" t="s">
        <v>351</v>
      </c>
      <c r="C70" t="s">
        <v>826</v>
      </c>
      <c r="D70" t="s">
        <v>831</v>
      </c>
      <c r="E70" s="514" t="s">
        <v>407</v>
      </c>
      <c r="F70" s="514" t="s">
        <v>620</v>
      </c>
      <c r="G70" t="s">
        <v>621</v>
      </c>
      <c r="H70" t="s">
        <v>893</v>
      </c>
      <c r="I70" t="s">
        <v>834</v>
      </c>
      <c r="J70" t="s">
        <v>835</v>
      </c>
      <c r="K70" t="s">
        <v>836</v>
      </c>
      <c r="L70" t="s">
        <v>837</v>
      </c>
      <c r="M70" t="s">
        <v>838</v>
      </c>
      <c r="N70" t="s">
        <v>1062</v>
      </c>
      <c r="O70" t="s">
        <v>840</v>
      </c>
      <c r="P70" t="s">
        <v>918</v>
      </c>
      <c r="Q70" t="s">
        <v>896</v>
      </c>
      <c r="R70"/>
      <c r="S70" s="394" t="s">
        <v>1276</v>
      </c>
      <c r="T70" s="394" t="s">
        <v>1227</v>
      </c>
      <c r="U70" s="253">
        <v>8928.9599999999991</v>
      </c>
      <c r="V70" s="253">
        <v>9933.27</v>
      </c>
      <c r="W70" s="360"/>
    </row>
    <row r="71" spans="2:23" x14ac:dyDescent="0.25">
      <c r="B71" t="s">
        <v>351</v>
      </c>
      <c r="C71" t="s">
        <v>826</v>
      </c>
      <c r="D71" t="s">
        <v>831</v>
      </c>
      <c r="E71" s="514" t="s">
        <v>408</v>
      </c>
      <c r="F71" s="514" t="s">
        <v>622</v>
      </c>
      <c r="G71" t="s">
        <v>623</v>
      </c>
      <c r="H71" t="s">
        <v>893</v>
      </c>
      <c r="I71" t="s">
        <v>834</v>
      </c>
      <c r="J71" t="s">
        <v>835</v>
      </c>
      <c r="K71" t="s">
        <v>836</v>
      </c>
      <c r="L71" t="s">
        <v>837</v>
      </c>
      <c r="M71" t="s">
        <v>838</v>
      </c>
      <c r="N71" t="s">
        <v>894</v>
      </c>
      <c r="O71" t="s">
        <v>840</v>
      </c>
      <c r="P71" t="s">
        <v>919</v>
      </c>
      <c r="Q71" t="s">
        <v>896</v>
      </c>
      <c r="R71"/>
      <c r="S71" s="394" t="s">
        <v>1276</v>
      </c>
      <c r="T71" s="394" t="s">
        <v>1227</v>
      </c>
      <c r="U71" s="253">
        <v>57040.55</v>
      </c>
      <c r="V71" s="253">
        <v>55691.48</v>
      </c>
      <c r="W71" s="360"/>
    </row>
    <row r="72" spans="2:23" x14ac:dyDescent="0.25">
      <c r="B72" t="s">
        <v>351</v>
      </c>
      <c r="C72" t="s">
        <v>826</v>
      </c>
      <c r="D72" t="s">
        <v>831</v>
      </c>
      <c r="E72" s="514" t="s">
        <v>409</v>
      </c>
      <c r="F72" s="514" t="s">
        <v>624</v>
      </c>
      <c r="G72" t="s">
        <v>625</v>
      </c>
      <c r="H72" t="s">
        <v>893</v>
      </c>
      <c r="I72" t="s">
        <v>834</v>
      </c>
      <c r="J72" t="s">
        <v>835</v>
      </c>
      <c r="K72" t="s">
        <v>836</v>
      </c>
      <c r="L72" t="s">
        <v>837</v>
      </c>
      <c r="M72" t="s">
        <v>838</v>
      </c>
      <c r="N72" t="s">
        <v>1062</v>
      </c>
      <c r="O72" t="s">
        <v>840</v>
      </c>
      <c r="P72" t="s">
        <v>920</v>
      </c>
      <c r="Q72" t="s">
        <v>896</v>
      </c>
      <c r="R72"/>
      <c r="S72" s="394" t="s">
        <v>1276</v>
      </c>
      <c r="T72" s="394" t="s">
        <v>1227</v>
      </c>
      <c r="U72" s="253">
        <v>38064.21</v>
      </c>
      <c r="V72" s="253">
        <v>28748.74</v>
      </c>
      <c r="W72" s="360"/>
    </row>
    <row r="73" spans="2:23" x14ac:dyDescent="0.25">
      <c r="B73" t="s">
        <v>351</v>
      </c>
      <c r="C73" t="s">
        <v>826</v>
      </c>
      <c r="D73" t="s">
        <v>831</v>
      </c>
      <c r="E73" s="514" t="s">
        <v>410</v>
      </c>
      <c r="F73" s="514" t="s">
        <v>626</v>
      </c>
      <c r="G73" t="s">
        <v>627</v>
      </c>
      <c r="H73" t="s">
        <v>893</v>
      </c>
      <c r="I73" t="s">
        <v>834</v>
      </c>
      <c r="J73" t="s">
        <v>835</v>
      </c>
      <c r="K73" t="s">
        <v>836</v>
      </c>
      <c r="L73" t="s">
        <v>837</v>
      </c>
      <c r="M73" t="s">
        <v>838</v>
      </c>
      <c r="N73" t="s">
        <v>894</v>
      </c>
      <c r="O73" t="s">
        <v>840</v>
      </c>
      <c r="P73" t="s">
        <v>921</v>
      </c>
      <c r="Q73" t="s">
        <v>896</v>
      </c>
      <c r="R73"/>
      <c r="S73" s="394" t="s">
        <v>1276</v>
      </c>
      <c r="T73" s="394" t="s">
        <v>1227</v>
      </c>
      <c r="U73" s="253">
        <v>50711.8</v>
      </c>
      <c r="V73" s="253">
        <v>39936.449999999997</v>
      </c>
      <c r="W73" s="360"/>
    </row>
    <row r="74" spans="2:23" x14ac:dyDescent="0.25">
      <c r="B74" t="s">
        <v>351</v>
      </c>
      <c r="C74" t="s">
        <v>826</v>
      </c>
      <c r="D74" t="s">
        <v>831</v>
      </c>
      <c r="E74" s="514" t="s">
        <v>411</v>
      </c>
      <c r="F74" s="514" t="s">
        <v>628</v>
      </c>
      <c r="G74" t="s">
        <v>629</v>
      </c>
      <c r="H74" t="s">
        <v>893</v>
      </c>
      <c r="I74" t="s">
        <v>834</v>
      </c>
      <c r="J74" t="s">
        <v>835</v>
      </c>
      <c r="K74" t="s">
        <v>836</v>
      </c>
      <c r="L74" t="s">
        <v>837</v>
      </c>
      <c r="M74" t="s">
        <v>838</v>
      </c>
      <c r="N74" t="s">
        <v>894</v>
      </c>
      <c r="O74" t="s">
        <v>840</v>
      </c>
      <c r="P74" t="s">
        <v>922</v>
      </c>
      <c r="Q74" t="s">
        <v>896</v>
      </c>
      <c r="R74"/>
      <c r="S74" s="394" t="s">
        <v>1276</v>
      </c>
      <c r="T74" s="394" t="s">
        <v>1227</v>
      </c>
      <c r="U74" s="253">
        <v>52847.59</v>
      </c>
      <c r="V74" s="253">
        <v>50569.18</v>
      </c>
      <c r="W74" s="360"/>
    </row>
    <row r="75" spans="2:23" x14ac:dyDescent="0.25">
      <c r="B75" t="s">
        <v>351</v>
      </c>
      <c r="C75" t="s">
        <v>826</v>
      </c>
      <c r="D75" t="s">
        <v>831</v>
      </c>
      <c r="E75" s="514" t="s">
        <v>412</v>
      </c>
      <c r="F75" s="514" t="s">
        <v>630</v>
      </c>
      <c r="G75" t="s">
        <v>631</v>
      </c>
      <c r="H75" t="s">
        <v>893</v>
      </c>
      <c r="I75" t="s">
        <v>834</v>
      </c>
      <c r="J75" t="s">
        <v>835</v>
      </c>
      <c r="K75" t="s">
        <v>836</v>
      </c>
      <c r="L75" t="s">
        <v>837</v>
      </c>
      <c r="M75" t="s">
        <v>838</v>
      </c>
      <c r="N75" t="s">
        <v>894</v>
      </c>
      <c r="O75" t="s">
        <v>840</v>
      </c>
      <c r="P75" t="s">
        <v>923</v>
      </c>
      <c r="Q75" t="s">
        <v>896</v>
      </c>
      <c r="R75"/>
      <c r="S75" s="394" t="s">
        <v>1276</v>
      </c>
      <c r="T75" s="394" t="s">
        <v>1227</v>
      </c>
      <c r="U75" s="253">
        <v>69102.33</v>
      </c>
      <c r="V75" s="253">
        <v>58890.76</v>
      </c>
      <c r="W75" s="360"/>
    </row>
    <row r="76" spans="2:23" x14ac:dyDescent="0.25">
      <c r="B76" t="s">
        <v>351</v>
      </c>
      <c r="C76" t="s">
        <v>826</v>
      </c>
      <c r="D76" t="s">
        <v>831</v>
      </c>
      <c r="E76" s="514" t="s">
        <v>413</v>
      </c>
      <c r="F76" s="514" t="s">
        <v>632</v>
      </c>
      <c r="G76" t="s">
        <v>633</v>
      </c>
      <c r="H76" t="s">
        <v>893</v>
      </c>
      <c r="I76" t="s">
        <v>834</v>
      </c>
      <c r="J76" t="s">
        <v>835</v>
      </c>
      <c r="K76" t="s">
        <v>836</v>
      </c>
      <c r="L76" t="s">
        <v>837</v>
      </c>
      <c r="M76" t="s">
        <v>838</v>
      </c>
      <c r="N76" t="s">
        <v>894</v>
      </c>
      <c r="O76" t="s">
        <v>840</v>
      </c>
      <c r="P76" t="s">
        <v>924</v>
      </c>
      <c r="Q76" t="s">
        <v>896</v>
      </c>
      <c r="R76"/>
      <c r="S76" s="394" t="s">
        <v>1276</v>
      </c>
      <c r="T76" s="394" t="s">
        <v>1227</v>
      </c>
      <c r="U76" s="253">
        <v>55384.74</v>
      </c>
      <c r="V76" s="253">
        <v>42823.21</v>
      </c>
      <c r="W76" s="360"/>
    </row>
    <row r="77" spans="2:23" x14ac:dyDescent="0.25">
      <c r="B77" t="s">
        <v>351</v>
      </c>
      <c r="C77" t="s">
        <v>826</v>
      </c>
      <c r="D77" t="s">
        <v>831</v>
      </c>
      <c r="E77" s="514" t="s">
        <v>414</v>
      </c>
      <c r="F77" s="514" t="s">
        <v>634</v>
      </c>
      <c r="G77" t="s">
        <v>635</v>
      </c>
      <c r="H77" t="s">
        <v>893</v>
      </c>
      <c r="I77" t="s">
        <v>834</v>
      </c>
      <c r="J77" t="s">
        <v>835</v>
      </c>
      <c r="K77" t="s">
        <v>836</v>
      </c>
      <c r="L77" t="s">
        <v>837</v>
      </c>
      <c r="M77" t="s">
        <v>838</v>
      </c>
      <c r="N77" t="s">
        <v>1062</v>
      </c>
      <c r="O77" t="s">
        <v>840</v>
      </c>
      <c r="P77" t="s">
        <v>925</v>
      </c>
      <c r="Q77" t="s">
        <v>896</v>
      </c>
      <c r="R77"/>
      <c r="S77" s="394" t="s">
        <v>1276</v>
      </c>
      <c r="T77" s="394" t="s">
        <v>1227</v>
      </c>
      <c r="U77" s="253">
        <v>10718.65</v>
      </c>
      <c r="V77" s="253">
        <v>10202.620000000001</v>
      </c>
      <c r="W77" s="360"/>
    </row>
    <row r="78" spans="2:23" x14ac:dyDescent="0.25">
      <c r="B78" t="s">
        <v>351</v>
      </c>
      <c r="C78" t="s">
        <v>826</v>
      </c>
      <c r="D78" t="s">
        <v>831</v>
      </c>
      <c r="E78" s="514" t="s">
        <v>415</v>
      </c>
      <c r="F78" s="514" t="s">
        <v>636</v>
      </c>
      <c r="G78" t="s">
        <v>637</v>
      </c>
      <c r="H78" t="s">
        <v>893</v>
      </c>
      <c r="I78" t="s">
        <v>834</v>
      </c>
      <c r="J78" t="s">
        <v>835</v>
      </c>
      <c r="K78" t="s">
        <v>836</v>
      </c>
      <c r="L78" t="s">
        <v>837</v>
      </c>
      <c r="M78" t="s">
        <v>838</v>
      </c>
      <c r="N78" t="s">
        <v>1062</v>
      </c>
      <c r="O78" t="s">
        <v>840</v>
      </c>
      <c r="P78" t="s">
        <v>926</v>
      </c>
      <c r="Q78" t="s">
        <v>896</v>
      </c>
      <c r="R78"/>
      <c r="S78" s="394" t="s">
        <v>1276</v>
      </c>
      <c r="T78" s="394" t="s">
        <v>1227</v>
      </c>
      <c r="U78" s="253">
        <v>36385.370000000003</v>
      </c>
      <c r="V78" s="253">
        <v>28013.51</v>
      </c>
      <c r="W78" s="360"/>
    </row>
    <row r="79" spans="2:23" x14ac:dyDescent="0.25">
      <c r="B79" t="s">
        <v>351</v>
      </c>
      <c r="C79" t="s">
        <v>826</v>
      </c>
      <c r="D79" t="s">
        <v>831</v>
      </c>
      <c r="E79" s="514" t="s">
        <v>416</v>
      </c>
      <c r="F79" s="514" t="s">
        <v>638</v>
      </c>
      <c r="G79" t="s">
        <v>639</v>
      </c>
      <c r="H79" t="s">
        <v>893</v>
      </c>
      <c r="I79" t="s">
        <v>834</v>
      </c>
      <c r="J79" t="s">
        <v>835</v>
      </c>
      <c r="K79" t="s">
        <v>836</v>
      </c>
      <c r="L79" t="s">
        <v>837</v>
      </c>
      <c r="M79" t="s">
        <v>838</v>
      </c>
      <c r="N79" t="s">
        <v>1060</v>
      </c>
      <c r="O79" t="s">
        <v>840</v>
      </c>
      <c r="P79" t="s">
        <v>927</v>
      </c>
      <c r="Q79" t="s">
        <v>896</v>
      </c>
      <c r="R79"/>
      <c r="S79" s="394" t="s">
        <v>1276</v>
      </c>
      <c r="T79" s="394" t="s">
        <v>1227</v>
      </c>
      <c r="U79" s="253">
        <v>32165.99</v>
      </c>
      <c r="V79" s="253">
        <v>23724.240000000002</v>
      </c>
      <c r="W79" s="360"/>
    </row>
    <row r="80" spans="2:23" x14ac:dyDescent="0.25">
      <c r="B80" t="s">
        <v>351</v>
      </c>
      <c r="C80" t="s">
        <v>826</v>
      </c>
      <c r="D80" t="s">
        <v>831</v>
      </c>
      <c r="E80" s="514" t="s">
        <v>417</v>
      </c>
      <c r="F80" s="514" t="s">
        <v>640</v>
      </c>
      <c r="G80" t="s">
        <v>641</v>
      </c>
      <c r="H80" t="s">
        <v>893</v>
      </c>
      <c r="I80" t="s">
        <v>834</v>
      </c>
      <c r="J80" t="s">
        <v>835</v>
      </c>
      <c r="K80" t="s">
        <v>836</v>
      </c>
      <c r="L80" t="s">
        <v>837</v>
      </c>
      <c r="M80" t="s">
        <v>838</v>
      </c>
      <c r="N80" t="s">
        <v>1060</v>
      </c>
      <c r="O80" t="s">
        <v>840</v>
      </c>
      <c r="P80" t="s">
        <v>928</v>
      </c>
      <c r="Q80" t="s">
        <v>896</v>
      </c>
      <c r="R80"/>
      <c r="S80" s="394" t="s">
        <v>1276</v>
      </c>
      <c r="T80" s="394" t="s">
        <v>1227</v>
      </c>
      <c r="U80" s="253">
        <v>32245.73</v>
      </c>
      <c r="V80" s="253">
        <v>24878.17</v>
      </c>
      <c r="W80" s="360"/>
    </row>
    <row r="81" spans="2:23" x14ac:dyDescent="0.25">
      <c r="B81" t="s">
        <v>351</v>
      </c>
      <c r="C81" t="s">
        <v>826</v>
      </c>
      <c r="D81" t="s">
        <v>831</v>
      </c>
      <c r="E81" s="514" t="s">
        <v>418</v>
      </c>
      <c r="F81" s="514" t="s">
        <v>642</v>
      </c>
      <c r="G81" t="s">
        <v>643</v>
      </c>
      <c r="H81" t="s">
        <v>893</v>
      </c>
      <c r="I81" t="s">
        <v>834</v>
      </c>
      <c r="J81" t="s">
        <v>835</v>
      </c>
      <c r="K81" t="s">
        <v>836</v>
      </c>
      <c r="L81" t="s">
        <v>837</v>
      </c>
      <c r="M81" t="s">
        <v>838</v>
      </c>
      <c r="N81" t="s">
        <v>1060</v>
      </c>
      <c r="O81" t="s">
        <v>840</v>
      </c>
      <c r="P81" t="s">
        <v>929</v>
      </c>
      <c r="Q81" t="s">
        <v>896</v>
      </c>
      <c r="R81"/>
      <c r="S81" s="394" t="s">
        <v>1276</v>
      </c>
      <c r="T81" s="394" t="s">
        <v>1227</v>
      </c>
      <c r="U81" s="253">
        <v>32214.14</v>
      </c>
      <c r="V81" s="253">
        <v>24359.95</v>
      </c>
      <c r="W81" s="360"/>
    </row>
    <row r="82" spans="2:23" x14ac:dyDescent="0.25">
      <c r="B82" t="s">
        <v>351</v>
      </c>
      <c r="C82" t="s">
        <v>827</v>
      </c>
      <c r="D82" t="s">
        <v>831</v>
      </c>
      <c r="E82" s="514" t="s">
        <v>419</v>
      </c>
      <c r="F82" s="514" t="s">
        <v>644</v>
      </c>
      <c r="G82" t="s">
        <v>645</v>
      </c>
      <c r="H82" t="s">
        <v>893</v>
      </c>
      <c r="I82" t="s">
        <v>834</v>
      </c>
      <c r="J82" t="s">
        <v>835</v>
      </c>
      <c r="K82" t="s">
        <v>836</v>
      </c>
      <c r="L82" t="s">
        <v>837</v>
      </c>
      <c r="M82" t="s">
        <v>838</v>
      </c>
      <c r="N82" t="s">
        <v>1062</v>
      </c>
      <c r="O82" t="s">
        <v>840</v>
      </c>
      <c r="P82" t="s">
        <v>930</v>
      </c>
      <c r="Q82" t="s">
        <v>896</v>
      </c>
      <c r="R82"/>
      <c r="S82" s="394" t="s">
        <v>1276</v>
      </c>
      <c r="T82" s="394" t="s">
        <v>1227</v>
      </c>
      <c r="U82" s="253">
        <v>25150.46</v>
      </c>
      <c r="V82" s="253">
        <v>23335.51</v>
      </c>
      <c r="W82" s="360"/>
    </row>
    <row r="83" spans="2:23" x14ac:dyDescent="0.25">
      <c r="B83" t="s">
        <v>351</v>
      </c>
      <c r="C83" t="s">
        <v>827</v>
      </c>
      <c r="D83" t="s">
        <v>831</v>
      </c>
      <c r="E83" s="514" t="s">
        <v>420</v>
      </c>
      <c r="F83" s="514" t="s">
        <v>646</v>
      </c>
      <c r="G83" t="s">
        <v>647</v>
      </c>
      <c r="H83" t="s">
        <v>893</v>
      </c>
      <c r="I83" t="s">
        <v>834</v>
      </c>
      <c r="J83" t="s">
        <v>835</v>
      </c>
      <c r="K83" t="s">
        <v>836</v>
      </c>
      <c r="L83" t="s">
        <v>837</v>
      </c>
      <c r="M83" t="s">
        <v>838</v>
      </c>
      <c r="N83" t="s">
        <v>1062</v>
      </c>
      <c r="O83" t="s">
        <v>840</v>
      </c>
      <c r="P83" t="s">
        <v>931</v>
      </c>
      <c r="Q83" t="s">
        <v>896</v>
      </c>
      <c r="R83"/>
      <c r="S83" s="394" t="s">
        <v>1276</v>
      </c>
      <c r="T83" s="394" t="s">
        <v>1227</v>
      </c>
      <c r="U83" s="253">
        <v>17960.830000000002</v>
      </c>
      <c r="V83" s="253">
        <v>18192.09</v>
      </c>
      <c r="W83" s="360"/>
    </row>
    <row r="84" spans="2:23" x14ac:dyDescent="0.25">
      <c r="B84" t="s">
        <v>351</v>
      </c>
      <c r="C84" t="s">
        <v>827</v>
      </c>
      <c r="D84" t="s">
        <v>831</v>
      </c>
      <c r="E84" s="514" t="s">
        <v>421</v>
      </c>
      <c r="F84" s="514" t="s">
        <v>648</v>
      </c>
      <c r="G84" t="s">
        <v>649</v>
      </c>
      <c r="H84" t="s">
        <v>893</v>
      </c>
      <c r="I84" t="s">
        <v>834</v>
      </c>
      <c r="J84" t="s">
        <v>835</v>
      </c>
      <c r="K84" t="s">
        <v>836</v>
      </c>
      <c r="L84" t="s">
        <v>837</v>
      </c>
      <c r="M84" t="s">
        <v>838</v>
      </c>
      <c r="N84" t="s">
        <v>1062</v>
      </c>
      <c r="O84" t="s">
        <v>840</v>
      </c>
      <c r="P84" t="s">
        <v>932</v>
      </c>
      <c r="Q84" t="s">
        <v>896</v>
      </c>
      <c r="R84"/>
      <c r="S84" s="394" t="s">
        <v>1276</v>
      </c>
      <c r="T84" s="394" t="s">
        <v>1227</v>
      </c>
      <c r="U84" s="253">
        <v>37540.67</v>
      </c>
      <c r="V84" s="253">
        <v>91551.5</v>
      </c>
      <c r="W84" s="360"/>
    </row>
    <row r="85" spans="2:23" x14ac:dyDescent="0.25">
      <c r="B85" t="s">
        <v>351</v>
      </c>
      <c r="C85" t="s">
        <v>827</v>
      </c>
      <c r="D85" t="s">
        <v>831</v>
      </c>
      <c r="E85" s="514" t="s">
        <v>422</v>
      </c>
      <c r="F85" s="514" t="s">
        <v>650</v>
      </c>
      <c r="G85" t="s">
        <v>651</v>
      </c>
      <c r="H85" t="s">
        <v>893</v>
      </c>
      <c r="I85" t="s">
        <v>834</v>
      </c>
      <c r="J85" t="s">
        <v>835</v>
      </c>
      <c r="K85" t="s">
        <v>836</v>
      </c>
      <c r="L85" t="s">
        <v>837</v>
      </c>
      <c r="M85" t="s">
        <v>838</v>
      </c>
      <c r="N85" t="s">
        <v>894</v>
      </c>
      <c r="O85" t="s">
        <v>840</v>
      </c>
      <c r="P85" t="s">
        <v>933</v>
      </c>
      <c r="Q85" t="s">
        <v>896</v>
      </c>
      <c r="R85"/>
      <c r="S85" s="394" t="s">
        <v>1276</v>
      </c>
      <c r="T85" s="394" t="s">
        <v>1227</v>
      </c>
      <c r="U85" s="253">
        <v>81372.33</v>
      </c>
      <c r="V85" s="253">
        <v>73776.710000000006</v>
      </c>
      <c r="W85" s="360"/>
    </row>
    <row r="86" spans="2:23" x14ac:dyDescent="0.25">
      <c r="B86" t="s">
        <v>351</v>
      </c>
      <c r="C86" t="s">
        <v>827</v>
      </c>
      <c r="D86" t="s">
        <v>831</v>
      </c>
      <c r="E86" s="514" t="s">
        <v>423</v>
      </c>
      <c r="F86" s="514" t="s">
        <v>652</v>
      </c>
      <c r="G86" t="s">
        <v>653</v>
      </c>
      <c r="H86" t="s">
        <v>893</v>
      </c>
      <c r="I86" t="s">
        <v>834</v>
      </c>
      <c r="J86" t="s">
        <v>835</v>
      </c>
      <c r="K86" t="s">
        <v>836</v>
      </c>
      <c r="L86" t="s">
        <v>837</v>
      </c>
      <c r="M86" t="s">
        <v>838</v>
      </c>
      <c r="N86" t="s">
        <v>894</v>
      </c>
      <c r="O86" t="s">
        <v>840</v>
      </c>
      <c r="P86" t="s">
        <v>934</v>
      </c>
      <c r="Q86" t="s">
        <v>896</v>
      </c>
      <c r="R86"/>
      <c r="S86" s="394" t="s">
        <v>1276</v>
      </c>
      <c r="T86" s="394" t="s">
        <v>1227</v>
      </c>
      <c r="U86" s="253">
        <v>82880.490000000005</v>
      </c>
      <c r="V86" s="253">
        <v>79749.77</v>
      </c>
      <c r="W86" s="360"/>
    </row>
    <row r="87" spans="2:23" x14ac:dyDescent="0.25">
      <c r="B87" t="s">
        <v>351</v>
      </c>
      <c r="C87" t="s">
        <v>827</v>
      </c>
      <c r="D87" t="s">
        <v>831</v>
      </c>
      <c r="E87" s="514" t="s">
        <v>424</v>
      </c>
      <c r="F87" s="514" t="s">
        <v>654</v>
      </c>
      <c r="G87" t="s">
        <v>655</v>
      </c>
      <c r="H87" t="s">
        <v>893</v>
      </c>
      <c r="I87" t="s">
        <v>834</v>
      </c>
      <c r="J87" t="s">
        <v>835</v>
      </c>
      <c r="K87" t="s">
        <v>836</v>
      </c>
      <c r="L87" t="s">
        <v>837</v>
      </c>
      <c r="M87" t="s">
        <v>838</v>
      </c>
      <c r="N87" t="s">
        <v>1062</v>
      </c>
      <c r="O87" t="s">
        <v>840</v>
      </c>
      <c r="P87" t="s">
        <v>935</v>
      </c>
      <c r="Q87" t="s">
        <v>896</v>
      </c>
      <c r="R87"/>
      <c r="S87" s="394" t="s">
        <v>1276</v>
      </c>
      <c r="T87" s="394" t="s">
        <v>1227</v>
      </c>
      <c r="U87" s="253">
        <v>50949.04</v>
      </c>
      <c r="V87" s="253">
        <v>48676.1</v>
      </c>
      <c r="W87" s="360"/>
    </row>
    <row r="88" spans="2:23" x14ac:dyDescent="0.25">
      <c r="B88" t="s">
        <v>351</v>
      </c>
      <c r="C88" t="s">
        <v>827</v>
      </c>
      <c r="D88" t="s">
        <v>831</v>
      </c>
      <c r="E88" s="514" t="s">
        <v>425</v>
      </c>
      <c r="F88" s="514" t="s">
        <v>656</v>
      </c>
      <c r="G88" t="s">
        <v>657</v>
      </c>
      <c r="H88" t="s">
        <v>893</v>
      </c>
      <c r="I88" t="s">
        <v>834</v>
      </c>
      <c r="J88" t="s">
        <v>835</v>
      </c>
      <c r="K88" t="s">
        <v>836</v>
      </c>
      <c r="L88" t="s">
        <v>837</v>
      </c>
      <c r="M88" t="s">
        <v>838</v>
      </c>
      <c r="N88" t="s">
        <v>1062</v>
      </c>
      <c r="O88" t="s">
        <v>840</v>
      </c>
      <c r="P88" t="s">
        <v>936</v>
      </c>
      <c r="Q88" t="s">
        <v>896</v>
      </c>
      <c r="R88"/>
      <c r="S88" s="394" t="s">
        <v>1276</v>
      </c>
      <c r="T88" s="394" t="s">
        <v>1227</v>
      </c>
      <c r="U88" s="253">
        <v>66001.990000000005</v>
      </c>
      <c r="V88" s="253">
        <v>59031.360000000001</v>
      </c>
      <c r="W88" s="360"/>
    </row>
    <row r="89" spans="2:23" x14ac:dyDescent="0.25">
      <c r="B89" t="s">
        <v>351</v>
      </c>
      <c r="C89" t="s">
        <v>827</v>
      </c>
      <c r="D89" t="s">
        <v>831</v>
      </c>
      <c r="E89" s="514" t="s">
        <v>426</v>
      </c>
      <c r="F89" s="514" t="s">
        <v>658</v>
      </c>
      <c r="G89" t="s">
        <v>659</v>
      </c>
      <c r="H89" t="s">
        <v>893</v>
      </c>
      <c r="I89" t="s">
        <v>834</v>
      </c>
      <c r="J89" t="s">
        <v>835</v>
      </c>
      <c r="K89" t="s">
        <v>836</v>
      </c>
      <c r="L89" t="s">
        <v>837</v>
      </c>
      <c r="M89" t="s">
        <v>838</v>
      </c>
      <c r="N89" t="s">
        <v>894</v>
      </c>
      <c r="O89" t="s">
        <v>840</v>
      </c>
      <c r="P89" t="s">
        <v>937</v>
      </c>
      <c r="Q89" t="s">
        <v>896</v>
      </c>
      <c r="R89"/>
      <c r="S89" s="394" t="s">
        <v>1276</v>
      </c>
      <c r="T89" s="394" t="s">
        <v>1227</v>
      </c>
      <c r="U89" s="253">
        <v>84593.919999999998</v>
      </c>
      <c r="V89" s="253">
        <v>79467.16</v>
      </c>
      <c r="W89" s="360"/>
    </row>
    <row r="90" spans="2:23" x14ac:dyDescent="0.25">
      <c r="B90" t="s">
        <v>351</v>
      </c>
      <c r="C90" t="s">
        <v>827</v>
      </c>
      <c r="D90" t="s">
        <v>831</v>
      </c>
      <c r="E90" s="514" t="s">
        <v>427</v>
      </c>
      <c r="F90" s="514" t="s">
        <v>660</v>
      </c>
      <c r="G90" t="s">
        <v>661</v>
      </c>
      <c r="H90" t="s">
        <v>893</v>
      </c>
      <c r="I90" t="s">
        <v>834</v>
      </c>
      <c r="J90" t="s">
        <v>835</v>
      </c>
      <c r="K90" t="s">
        <v>836</v>
      </c>
      <c r="L90" t="s">
        <v>837</v>
      </c>
      <c r="M90" t="s">
        <v>838</v>
      </c>
      <c r="N90" t="s">
        <v>894</v>
      </c>
      <c r="O90" t="s">
        <v>840</v>
      </c>
      <c r="P90" t="s">
        <v>938</v>
      </c>
      <c r="Q90" t="s">
        <v>896</v>
      </c>
      <c r="R90"/>
      <c r="S90" s="394" t="s">
        <v>1276</v>
      </c>
      <c r="T90" s="394" t="s">
        <v>1227</v>
      </c>
      <c r="U90" s="253">
        <v>43914.04</v>
      </c>
      <c r="V90" s="253">
        <v>41283.1</v>
      </c>
      <c r="W90" s="360"/>
    </row>
    <row r="91" spans="2:23" x14ac:dyDescent="0.25">
      <c r="B91" t="s">
        <v>351</v>
      </c>
      <c r="C91" t="s">
        <v>827</v>
      </c>
      <c r="D91" t="s">
        <v>831</v>
      </c>
      <c r="E91" s="514" t="s">
        <v>428</v>
      </c>
      <c r="F91" s="514" t="s">
        <v>662</v>
      </c>
      <c r="G91" t="s">
        <v>663</v>
      </c>
      <c r="H91" t="s">
        <v>893</v>
      </c>
      <c r="I91" t="s">
        <v>834</v>
      </c>
      <c r="J91" t="s">
        <v>835</v>
      </c>
      <c r="K91" t="s">
        <v>836</v>
      </c>
      <c r="L91" t="s">
        <v>837</v>
      </c>
      <c r="M91" t="s">
        <v>838</v>
      </c>
      <c r="N91" t="s">
        <v>894</v>
      </c>
      <c r="O91" t="s">
        <v>840</v>
      </c>
      <c r="P91" t="s">
        <v>939</v>
      </c>
      <c r="Q91" t="s">
        <v>896</v>
      </c>
      <c r="R91"/>
      <c r="S91" s="394" t="s">
        <v>1276</v>
      </c>
      <c r="T91" s="394" t="s">
        <v>1227</v>
      </c>
      <c r="U91" s="253">
        <v>83427.5</v>
      </c>
      <c r="V91" s="253">
        <v>72693.33</v>
      </c>
      <c r="W91" s="360"/>
    </row>
    <row r="92" spans="2:23" x14ac:dyDescent="0.25">
      <c r="B92" t="s">
        <v>351</v>
      </c>
      <c r="C92" t="s">
        <v>827</v>
      </c>
      <c r="D92" t="s">
        <v>831</v>
      </c>
      <c r="E92" s="514" t="s">
        <v>429</v>
      </c>
      <c r="F92" s="514" t="s">
        <v>664</v>
      </c>
      <c r="G92" t="s">
        <v>665</v>
      </c>
      <c r="H92" t="s">
        <v>893</v>
      </c>
      <c r="I92" t="s">
        <v>834</v>
      </c>
      <c r="J92" t="s">
        <v>835</v>
      </c>
      <c r="K92" t="s">
        <v>836</v>
      </c>
      <c r="L92" t="s">
        <v>837</v>
      </c>
      <c r="M92" t="s">
        <v>838</v>
      </c>
      <c r="N92" t="s">
        <v>894</v>
      </c>
      <c r="O92" t="s">
        <v>840</v>
      </c>
      <c r="P92" t="s">
        <v>940</v>
      </c>
      <c r="Q92" t="s">
        <v>896</v>
      </c>
      <c r="R92"/>
      <c r="S92" s="394" t="s">
        <v>1276</v>
      </c>
      <c r="T92" s="394" t="s">
        <v>1227</v>
      </c>
      <c r="U92" s="253">
        <v>84663.24</v>
      </c>
      <c r="V92" s="253">
        <v>80556.740000000005</v>
      </c>
      <c r="W92" s="360"/>
    </row>
    <row r="93" spans="2:23" x14ac:dyDescent="0.25">
      <c r="B93" t="s">
        <v>351</v>
      </c>
      <c r="C93" t="s">
        <v>827</v>
      </c>
      <c r="D93" t="s">
        <v>831</v>
      </c>
      <c r="E93" s="514" t="s">
        <v>430</v>
      </c>
      <c r="F93" s="514" t="s">
        <v>666</v>
      </c>
      <c r="G93" t="s">
        <v>667</v>
      </c>
      <c r="H93" t="s">
        <v>893</v>
      </c>
      <c r="I93" t="s">
        <v>834</v>
      </c>
      <c r="J93" t="s">
        <v>835</v>
      </c>
      <c r="K93" t="s">
        <v>836</v>
      </c>
      <c r="L93" t="s">
        <v>837</v>
      </c>
      <c r="M93" t="s">
        <v>838</v>
      </c>
      <c r="N93" t="s">
        <v>1062</v>
      </c>
      <c r="O93" t="s">
        <v>840</v>
      </c>
      <c r="P93" t="s">
        <v>941</v>
      </c>
      <c r="Q93" t="s">
        <v>896</v>
      </c>
      <c r="R93"/>
      <c r="S93" s="394" t="s">
        <v>1276</v>
      </c>
      <c r="T93" s="394" t="s">
        <v>1227</v>
      </c>
      <c r="U93" s="253">
        <v>64157.95</v>
      </c>
      <c r="V93" s="253">
        <v>57263.4</v>
      </c>
      <c r="W93" s="360"/>
    </row>
    <row r="94" spans="2:23" x14ac:dyDescent="0.25">
      <c r="B94" t="s">
        <v>351</v>
      </c>
      <c r="C94" t="s">
        <v>827</v>
      </c>
      <c r="D94" t="s">
        <v>831</v>
      </c>
      <c r="E94" s="514" t="s">
        <v>431</v>
      </c>
      <c r="F94" s="514" t="s">
        <v>668</v>
      </c>
      <c r="G94" t="s">
        <v>669</v>
      </c>
      <c r="H94" t="s">
        <v>893</v>
      </c>
      <c r="I94" t="s">
        <v>834</v>
      </c>
      <c r="J94" t="s">
        <v>835</v>
      </c>
      <c r="K94" t="s">
        <v>836</v>
      </c>
      <c r="L94" t="s">
        <v>837</v>
      </c>
      <c r="M94" t="s">
        <v>838</v>
      </c>
      <c r="N94" t="s">
        <v>1062</v>
      </c>
      <c r="O94" t="s">
        <v>840</v>
      </c>
      <c r="P94" t="s">
        <v>942</v>
      </c>
      <c r="Q94" t="s">
        <v>896</v>
      </c>
      <c r="R94"/>
      <c r="S94" s="394" t="s">
        <v>1276</v>
      </c>
      <c r="T94" s="394" t="s">
        <v>1227</v>
      </c>
      <c r="U94" s="253">
        <v>70327.48</v>
      </c>
      <c r="V94" s="253">
        <v>65772.92</v>
      </c>
      <c r="W94" s="360"/>
    </row>
    <row r="95" spans="2:23" x14ac:dyDescent="0.25">
      <c r="B95" t="s">
        <v>351</v>
      </c>
      <c r="C95" t="s">
        <v>827</v>
      </c>
      <c r="D95" t="s">
        <v>831</v>
      </c>
      <c r="E95" s="514" t="s">
        <v>432</v>
      </c>
      <c r="F95" s="514" t="s">
        <v>670</v>
      </c>
      <c r="G95" t="s">
        <v>671</v>
      </c>
      <c r="H95" t="s">
        <v>893</v>
      </c>
      <c r="I95" t="s">
        <v>834</v>
      </c>
      <c r="J95" t="s">
        <v>835</v>
      </c>
      <c r="K95" t="s">
        <v>836</v>
      </c>
      <c r="L95" t="s">
        <v>837</v>
      </c>
      <c r="M95" t="s">
        <v>838</v>
      </c>
      <c r="N95" t="s">
        <v>1060</v>
      </c>
      <c r="O95" t="s">
        <v>840</v>
      </c>
      <c r="P95" t="s">
        <v>943</v>
      </c>
      <c r="Q95" t="s">
        <v>896</v>
      </c>
      <c r="R95"/>
      <c r="S95" s="394" t="s">
        <v>1276</v>
      </c>
      <c r="T95" s="394" t="s">
        <v>1227</v>
      </c>
      <c r="U95" s="253">
        <v>60591.22</v>
      </c>
      <c r="V95" s="253">
        <v>46014.01</v>
      </c>
      <c r="W95" s="360"/>
    </row>
    <row r="96" spans="2:23" x14ac:dyDescent="0.25">
      <c r="B96" t="s">
        <v>351</v>
      </c>
      <c r="C96" t="s">
        <v>827</v>
      </c>
      <c r="D96" t="s">
        <v>831</v>
      </c>
      <c r="E96" s="514" t="s">
        <v>433</v>
      </c>
      <c r="F96" s="514" t="s">
        <v>672</v>
      </c>
      <c r="G96" t="s">
        <v>673</v>
      </c>
      <c r="H96" t="s">
        <v>893</v>
      </c>
      <c r="I96" t="s">
        <v>834</v>
      </c>
      <c r="J96" t="s">
        <v>835</v>
      </c>
      <c r="K96" t="s">
        <v>836</v>
      </c>
      <c r="L96" t="s">
        <v>837</v>
      </c>
      <c r="M96" t="s">
        <v>838</v>
      </c>
      <c r="N96" t="s">
        <v>894</v>
      </c>
      <c r="O96" t="s">
        <v>840</v>
      </c>
      <c r="P96" t="s">
        <v>944</v>
      </c>
      <c r="Q96" t="s">
        <v>896</v>
      </c>
      <c r="R96"/>
      <c r="S96" s="394" t="s">
        <v>1276</v>
      </c>
      <c r="T96" s="394" t="s">
        <v>1227</v>
      </c>
      <c r="U96" s="253">
        <v>49111.31</v>
      </c>
      <c r="V96" s="253">
        <v>39961.14</v>
      </c>
      <c r="W96" s="360"/>
    </row>
    <row r="97" spans="2:23" x14ac:dyDescent="0.25">
      <c r="B97" t="s">
        <v>351</v>
      </c>
      <c r="C97" t="s">
        <v>827</v>
      </c>
      <c r="D97" t="s">
        <v>831</v>
      </c>
      <c r="E97" s="514" t="s">
        <v>434</v>
      </c>
      <c r="F97" s="514" t="s">
        <v>674</v>
      </c>
      <c r="G97" t="s">
        <v>675</v>
      </c>
      <c r="H97" t="s">
        <v>893</v>
      </c>
      <c r="I97" t="s">
        <v>834</v>
      </c>
      <c r="J97" t="s">
        <v>835</v>
      </c>
      <c r="K97" t="s">
        <v>836</v>
      </c>
      <c r="L97" t="s">
        <v>837</v>
      </c>
      <c r="M97" t="s">
        <v>838</v>
      </c>
      <c r="N97" t="s">
        <v>894</v>
      </c>
      <c r="O97" t="s">
        <v>840</v>
      </c>
      <c r="P97" t="s">
        <v>945</v>
      </c>
      <c r="Q97" t="s">
        <v>896</v>
      </c>
      <c r="R97"/>
      <c r="S97" s="394" t="s">
        <v>1276</v>
      </c>
      <c r="T97" s="394" t="s">
        <v>1227</v>
      </c>
      <c r="U97" s="253">
        <v>82659.149999999994</v>
      </c>
      <c r="V97" s="253">
        <v>65476.13</v>
      </c>
      <c r="W97" s="360"/>
    </row>
    <row r="98" spans="2:23" x14ac:dyDescent="0.25">
      <c r="B98" t="s">
        <v>351</v>
      </c>
      <c r="C98" t="s">
        <v>827</v>
      </c>
      <c r="D98" t="s">
        <v>831</v>
      </c>
      <c r="E98" s="514" t="s">
        <v>435</v>
      </c>
      <c r="F98" s="514" t="s">
        <v>676</v>
      </c>
      <c r="G98" t="s">
        <v>677</v>
      </c>
      <c r="H98" t="s">
        <v>893</v>
      </c>
      <c r="I98" t="s">
        <v>834</v>
      </c>
      <c r="J98" t="s">
        <v>835</v>
      </c>
      <c r="K98" t="s">
        <v>836</v>
      </c>
      <c r="L98" t="s">
        <v>837</v>
      </c>
      <c r="M98" t="s">
        <v>838</v>
      </c>
      <c r="N98" t="s">
        <v>1060</v>
      </c>
      <c r="O98" t="s">
        <v>840</v>
      </c>
      <c r="P98" t="s">
        <v>946</v>
      </c>
      <c r="Q98" t="s">
        <v>896</v>
      </c>
      <c r="R98"/>
      <c r="S98" s="394" t="s">
        <v>1276</v>
      </c>
      <c r="T98" s="394" t="s">
        <v>1227</v>
      </c>
      <c r="U98" s="253">
        <v>47490.39</v>
      </c>
      <c r="V98" s="253">
        <v>35083.089999999997</v>
      </c>
      <c r="W98" s="360"/>
    </row>
    <row r="99" spans="2:23" x14ac:dyDescent="0.25">
      <c r="B99" t="s">
        <v>351</v>
      </c>
      <c r="C99" t="s">
        <v>827</v>
      </c>
      <c r="D99" t="s">
        <v>831</v>
      </c>
      <c r="E99" s="514" t="s">
        <v>436</v>
      </c>
      <c r="F99" s="514" t="s">
        <v>678</v>
      </c>
      <c r="G99" t="s">
        <v>679</v>
      </c>
      <c r="H99" t="s">
        <v>893</v>
      </c>
      <c r="I99" t="s">
        <v>834</v>
      </c>
      <c r="J99" t="s">
        <v>835</v>
      </c>
      <c r="K99" t="s">
        <v>836</v>
      </c>
      <c r="L99" t="s">
        <v>837</v>
      </c>
      <c r="M99" t="s">
        <v>838</v>
      </c>
      <c r="N99" t="s">
        <v>1062</v>
      </c>
      <c r="O99" t="s">
        <v>840</v>
      </c>
      <c r="P99" t="s">
        <v>947</v>
      </c>
      <c r="Q99" t="s">
        <v>896</v>
      </c>
      <c r="R99"/>
      <c r="S99" s="394" t="s">
        <v>1276</v>
      </c>
      <c r="T99" s="394" t="s">
        <v>1227</v>
      </c>
      <c r="U99" s="253">
        <v>65289.35</v>
      </c>
      <c r="V99" s="253">
        <v>56932.76</v>
      </c>
      <c r="W99" s="360"/>
    </row>
    <row r="100" spans="2:23" x14ac:dyDescent="0.25">
      <c r="B100" t="s">
        <v>351</v>
      </c>
      <c r="C100" t="s">
        <v>827</v>
      </c>
      <c r="D100" t="s">
        <v>831</v>
      </c>
      <c r="E100" s="514" t="s">
        <v>437</v>
      </c>
      <c r="F100" s="514" t="s">
        <v>680</v>
      </c>
      <c r="G100" t="s">
        <v>681</v>
      </c>
      <c r="H100" t="s">
        <v>893</v>
      </c>
      <c r="I100" t="s">
        <v>834</v>
      </c>
      <c r="J100" t="s">
        <v>835</v>
      </c>
      <c r="K100" t="s">
        <v>836</v>
      </c>
      <c r="L100" t="s">
        <v>837</v>
      </c>
      <c r="M100" t="s">
        <v>838</v>
      </c>
      <c r="N100" t="s">
        <v>1062</v>
      </c>
      <c r="O100" t="s">
        <v>840</v>
      </c>
      <c r="P100" t="s">
        <v>948</v>
      </c>
      <c r="Q100" t="s">
        <v>896</v>
      </c>
      <c r="R100"/>
      <c r="S100" s="394" t="s">
        <v>1276</v>
      </c>
      <c r="T100" s="394" t="s">
        <v>1227</v>
      </c>
      <c r="U100" s="253">
        <v>18210.509999999998</v>
      </c>
      <c r="V100" s="253">
        <v>15585.29</v>
      </c>
      <c r="W100" s="360"/>
    </row>
    <row r="101" spans="2:23" x14ac:dyDescent="0.25">
      <c r="B101" t="s">
        <v>351</v>
      </c>
      <c r="C101" t="s">
        <v>827</v>
      </c>
      <c r="D101" t="s">
        <v>831</v>
      </c>
      <c r="E101" s="514" t="s">
        <v>438</v>
      </c>
      <c r="F101" s="514" t="s">
        <v>682</v>
      </c>
      <c r="G101" t="s">
        <v>683</v>
      </c>
      <c r="H101" t="s">
        <v>893</v>
      </c>
      <c r="I101" t="s">
        <v>834</v>
      </c>
      <c r="J101" t="s">
        <v>835</v>
      </c>
      <c r="K101" t="s">
        <v>836</v>
      </c>
      <c r="L101" t="s">
        <v>837</v>
      </c>
      <c r="M101" t="s">
        <v>838</v>
      </c>
      <c r="N101" t="s">
        <v>1062</v>
      </c>
      <c r="O101" t="s">
        <v>840</v>
      </c>
      <c r="P101" t="s">
        <v>949</v>
      </c>
      <c r="Q101" t="s">
        <v>896</v>
      </c>
      <c r="R101"/>
      <c r="S101" s="394" t="s">
        <v>1276</v>
      </c>
      <c r="T101" s="394" t="s">
        <v>1227</v>
      </c>
      <c r="U101" s="253">
        <v>36082.699999999997</v>
      </c>
      <c r="V101" s="253">
        <v>28085.5</v>
      </c>
      <c r="W101" s="360"/>
    </row>
    <row r="102" spans="2:23" x14ac:dyDescent="0.25">
      <c r="B102" t="s">
        <v>351</v>
      </c>
      <c r="C102" t="s">
        <v>827</v>
      </c>
      <c r="D102" t="s">
        <v>831</v>
      </c>
      <c r="E102" s="514" t="s">
        <v>439</v>
      </c>
      <c r="F102" s="514" t="s">
        <v>684</v>
      </c>
      <c r="G102" t="s">
        <v>685</v>
      </c>
      <c r="H102" t="s">
        <v>893</v>
      </c>
      <c r="I102" t="s">
        <v>834</v>
      </c>
      <c r="J102" t="s">
        <v>835</v>
      </c>
      <c r="K102" t="s">
        <v>836</v>
      </c>
      <c r="L102" t="s">
        <v>837</v>
      </c>
      <c r="M102" t="s">
        <v>838</v>
      </c>
      <c r="N102" t="s">
        <v>1062</v>
      </c>
      <c r="O102" t="s">
        <v>840</v>
      </c>
      <c r="P102" t="s">
        <v>950</v>
      </c>
      <c r="Q102" t="s">
        <v>896</v>
      </c>
      <c r="R102"/>
      <c r="S102" s="394" t="s">
        <v>1276</v>
      </c>
      <c r="T102" s="394" t="s">
        <v>1227</v>
      </c>
      <c r="U102" s="253">
        <v>49415.16</v>
      </c>
      <c r="V102" s="253">
        <v>41016.39</v>
      </c>
      <c r="W102" s="360"/>
    </row>
    <row r="103" spans="2:23" x14ac:dyDescent="0.25">
      <c r="B103" t="s">
        <v>351</v>
      </c>
      <c r="C103" t="s">
        <v>827</v>
      </c>
      <c r="D103" t="s">
        <v>831</v>
      </c>
      <c r="E103" s="514" t="s">
        <v>440</v>
      </c>
      <c r="F103" s="514" t="s">
        <v>686</v>
      </c>
      <c r="G103" t="s">
        <v>687</v>
      </c>
      <c r="H103" t="s">
        <v>893</v>
      </c>
      <c r="I103" t="s">
        <v>834</v>
      </c>
      <c r="J103" t="s">
        <v>835</v>
      </c>
      <c r="K103" t="s">
        <v>836</v>
      </c>
      <c r="L103" t="s">
        <v>837</v>
      </c>
      <c r="M103" t="s">
        <v>838</v>
      </c>
      <c r="N103" t="s">
        <v>894</v>
      </c>
      <c r="O103" t="s">
        <v>840</v>
      </c>
      <c r="P103" t="s">
        <v>951</v>
      </c>
      <c r="Q103" t="s">
        <v>896</v>
      </c>
      <c r="R103"/>
      <c r="S103" s="394" t="s">
        <v>1276</v>
      </c>
      <c r="T103" s="394" t="s">
        <v>1227</v>
      </c>
      <c r="U103" s="253">
        <v>75206.509999999995</v>
      </c>
      <c r="V103" s="253">
        <v>66218.77</v>
      </c>
      <c r="W103" s="360"/>
    </row>
    <row r="104" spans="2:23" x14ac:dyDescent="0.25">
      <c r="B104" t="s">
        <v>351</v>
      </c>
      <c r="C104" t="s">
        <v>827</v>
      </c>
      <c r="D104" t="s">
        <v>831</v>
      </c>
      <c r="E104" s="514" t="s">
        <v>441</v>
      </c>
      <c r="F104" s="514" t="s">
        <v>688</v>
      </c>
      <c r="G104" t="s">
        <v>689</v>
      </c>
      <c r="H104" t="s">
        <v>893</v>
      </c>
      <c r="I104" t="s">
        <v>834</v>
      </c>
      <c r="J104" t="s">
        <v>835</v>
      </c>
      <c r="K104" t="s">
        <v>836</v>
      </c>
      <c r="L104" t="s">
        <v>837</v>
      </c>
      <c r="M104" t="s">
        <v>838</v>
      </c>
      <c r="N104" t="s">
        <v>894</v>
      </c>
      <c r="O104" t="s">
        <v>840</v>
      </c>
      <c r="P104" t="s">
        <v>952</v>
      </c>
      <c r="Q104" t="s">
        <v>896</v>
      </c>
      <c r="R104"/>
      <c r="S104" s="394" t="s">
        <v>1276</v>
      </c>
      <c r="T104" s="394" t="s">
        <v>1227</v>
      </c>
      <c r="U104" s="253">
        <v>75239.64</v>
      </c>
      <c r="V104" s="253">
        <v>63204.17</v>
      </c>
      <c r="W104" s="360"/>
    </row>
    <row r="105" spans="2:23" x14ac:dyDescent="0.25">
      <c r="B105" t="s">
        <v>351</v>
      </c>
      <c r="C105" t="s">
        <v>827</v>
      </c>
      <c r="D105" t="s">
        <v>831</v>
      </c>
      <c r="E105" s="514" t="s">
        <v>442</v>
      </c>
      <c r="F105" s="514" t="s">
        <v>690</v>
      </c>
      <c r="G105" t="s">
        <v>691</v>
      </c>
      <c r="H105" t="s">
        <v>893</v>
      </c>
      <c r="I105" t="s">
        <v>834</v>
      </c>
      <c r="J105" t="s">
        <v>835</v>
      </c>
      <c r="K105" t="s">
        <v>836</v>
      </c>
      <c r="L105" t="s">
        <v>837</v>
      </c>
      <c r="M105" t="s">
        <v>838</v>
      </c>
      <c r="N105" t="s">
        <v>1062</v>
      </c>
      <c r="O105" t="s">
        <v>840</v>
      </c>
      <c r="P105" t="s">
        <v>953</v>
      </c>
      <c r="Q105" t="s">
        <v>896</v>
      </c>
      <c r="R105"/>
      <c r="S105" s="394" t="s">
        <v>1276</v>
      </c>
      <c r="T105" s="394" t="s">
        <v>1227</v>
      </c>
      <c r="U105" s="253">
        <v>71965.09</v>
      </c>
      <c r="V105" s="253">
        <v>64481</v>
      </c>
      <c r="W105" s="360"/>
    </row>
    <row r="106" spans="2:23" x14ac:dyDescent="0.25">
      <c r="B106" t="s">
        <v>351</v>
      </c>
      <c r="C106" t="s">
        <v>827</v>
      </c>
      <c r="D106" t="s">
        <v>831</v>
      </c>
      <c r="E106" s="514" t="s">
        <v>443</v>
      </c>
      <c r="F106" s="514" t="s">
        <v>692</v>
      </c>
      <c r="G106" t="s">
        <v>693</v>
      </c>
      <c r="H106" t="s">
        <v>893</v>
      </c>
      <c r="I106" t="s">
        <v>834</v>
      </c>
      <c r="J106" t="s">
        <v>835</v>
      </c>
      <c r="K106" t="s">
        <v>836</v>
      </c>
      <c r="L106" t="s">
        <v>837</v>
      </c>
      <c r="M106" t="s">
        <v>838</v>
      </c>
      <c r="N106" t="s">
        <v>894</v>
      </c>
      <c r="O106" t="s">
        <v>840</v>
      </c>
      <c r="P106" t="s">
        <v>954</v>
      </c>
      <c r="Q106" t="s">
        <v>896</v>
      </c>
      <c r="R106"/>
      <c r="S106" s="394" t="s">
        <v>1276</v>
      </c>
      <c r="T106" s="394" t="s">
        <v>1227</v>
      </c>
      <c r="U106" s="253">
        <v>82797.97</v>
      </c>
      <c r="V106" s="253">
        <v>68862.92</v>
      </c>
      <c r="W106" s="360"/>
    </row>
    <row r="107" spans="2:23" x14ac:dyDescent="0.25">
      <c r="B107" t="s">
        <v>351</v>
      </c>
      <c r="C107" t="s">
        <v>828</v>
      </c>
      <c r="D107" t="s">
        <v>831</v>
      </c>
      <c r="E107" s="514" t="s">
        <v>444</v>
      </c>
      <c r="F107" s="514" t="s">
        <v>694</v>
      </c>
      <c r="G107" t="s">
        <v>695</v>
      </c>
      <c r="H107" t="s">
        <v>893</v>
      </c>
      <c r="I107" t="s">
        <v>834</v>
      </c>
      <c r="J107" t="s">
        <v>835</v>
      </c>
      <c r="K107" t="s">
        <v>836</v>
      </c>
      <c r="L107" t="s">
        <v>837</v>
      </c>
      <c r="M107" t="s">
        <v>838</v>
      </c>
      <c r="N107" t="s">
        <v>894</v>
      </c>
      <c r="O107" t="s">
        <v>840</v>
      </c>
      <c r="P107" t="s">
        <v>955</v>
      </c>
      <c r="Q107" t="s">
        <v>896</v>
      </c>
      <c r="R107"/>
      <c r="S107" s="394" t="s">
        <v>1276</v>
      </c>
      <c r="T107" s="394" t="s">
        <v>1227</v>
      </c>
      <c r="U107" s="253">
        <v>70888.039999999994</v>
      </c>
      <c r="V107" s="253">
        <v>60746.71</v>
      </c>
      <c r="W107" s="360"/>
    </row>
    <row r="108" spans="2:23" x14ac:dyDescent="0.25">
      <c r="B108" t="s">
        <v>351</v>
      </c>
      <c r="C108" t="s">
        <v>828</v>
      </c>
      <c r="D108" t="s">
        <v>831</v>
      </c>
      <c r="E108" s="514" t="s">
        <v>445</v>
      </c>
      <c r="F108" s="514" t="s">
        <v>696</v>
      </c>
      <c r="G108" t="s">
        <v>697</v>
      </c>
      <c r="H108" t="s">
        <v>893</v>
      </c>
      <c r="I108" t="s">
        <v>834</v>
      </c>
      <c r="J108" t="s">
        <v>835</v>
      </c>
      <c r="K108" t="s">
        <v>836</v>
      </c>
      <c r="L108" t="s">
        <v>837</v>
      </c>
      <c r="M108" t="s">
        <v>838</v>
      </c>
      <c r="N108" t="s">
        <v>894</v>
      </c>
      <c r="O108" t="s">
        <v>840</v>
      </c>
      <c r="P108" t="s">
        <v>956</v>
      </c>
      <c r="Q108" t="s">
        <v>896</v>
      </c>
      <c r="R108"/>
      <c r="S108" s="394" t="s">
        <v>1276</v>
      </c>
      <c r="T108" s="394" t="s">
        <v>1227</v>
      </c>
      <c r="U108" s="253">
        <v>74016.479999999996</v>
      </c>
      <c r="V108" s="253">
        <v>62905.91</v>
      </c>
      <c r="W108" s="360"/>
    </row>
    <row r="109" spans="2:23" x14ac:dyDescent="0.25">
      <c r="B109" t="s">
        <v>351</v>
      </c>
      <c r="C109" t="s">
        <v>828</v>
      </c>
      <c r="D109" t="s">
        <v>831</v>
      </c>
      <c r="E109" s="514" t="s">
        <v>446</v>
      </c>
      <c r="F109" s="514" t="s">
        <v>698</v>
      </c>
      <c r="G109" t="s">
        <v>699</v>
      </c>
      <c r="H109" t="s">
        <v>893</v>
      </c>
      <c r="I109" t="s">
        <v>834</v>
      </c>
      <c r="J109" t="s">
        <v>835</v>
      </c>
      <c r="K109" t="s">
        <v>836</v>
      </c>
      <c r="L109" t="s">
        <v>837</v>
      </c>
      <c r="M109" t="s">
        <v>838</v>
      </c>
      <c r="N109" t="s">
        <v>1062</v>
      </c>
      <c r="O109" t="s">
        <v>840</v>
      </c>
      <c r="P109" t="s">
        <v>957</v>
      </c>
      <c r="Q109" t="s">
        <v>896</v>
      </c>
      <c r="R109"/>
      <c r="S109" s="394" t="s">
        <v>1276</v>
      </c>
      <c r="T109" s="394" t="s">
        <v>1227</v>
      </c>
      <c r="U109" s="253">
        <v>52587.519999999997</v>
      </c>
      <c r="V109" s="253">
        <v>41516.019999999997</v>
      </c>
      <c r="W109" s="360"/>
    </row>
    <row r="110" spans="2:23" x14ac:dyDescent="0.25">
      <c r="B110" t="s">
        <v>351</v>
      </c>
      <c r="C110" t="s">
        <v>826</v>
      </c>
      <c r="D110" t="s">
        <v>831</v>
      </c>
      <c r="E110" s="514" t="s">
        <v>447</v>
      </c>
      <c r="F110" s="514" t="s">
        <v>700</v>
      </c>
      <c r="G110" t="s">
        <v>701</v>
      </c>
      <c r="H110" t="s">
        <v>893</v>
      </c>
      <c r="I110" t="s">
        <v>834</v>
      </c>
      <c r="J110" t="s">
        <v>835</v>
      </c>
      <c r="K110" t="s">
        <v>836</v>
      </c>
      <c r="L110" t="s">
        <v>837</v>
      </c>
      <c r="M110" t="s">
        <v>838</v>
      </c>
      <c r="N110" t="s">
        <v>1062</v>
      </c>
      <c r="O110" t="s">
        <v>840</v>
      </c>
      <c r="P110" t="s">
        <v>958</v>
      </c>
      <c r="Q110" t="s">
        <v>896</v>
      </c>
      <c r="R110"/>
      <c r="S110" s="394" t="s">
        <v>1276</v>
      </c>
      <c r="T110" s="394" t="s">
        <v>1227</v>
      </c>
      <c r="U110" s="253">
        <v>48581.95</v>
      </c>
      <c r="V110" s="253">
        <v>33832.69</v>
      </c>
      <c r="W110" s="360"/>
    </row>
    <row r="111" spans="2:23" x14ac:dyDescent="0.25">
      <c r="B111" t="s">
        <v>351</v>
      </c>
      <c r="C111" t="s">
        <v>828</v>
      </c>
      <c r="D111" t="s">
        <v>831</v>
      </c>
      <c r="E111" s="514" t="s">
        <v>1221</v>
      </c>
      <c r="F111" s="514" t="s">
        <v>1222</v>
      </c>
      <c r="G111" t="s">
        <v>1223</v>
      </c>
      <c r="H111" t="s">
        <v>893</v>
      </c>
      <c r="I111" t="s">
        <v>834</v>
      </c>
      <c r="J111" t="s">
        <v>835</v>
      </c>
      <c r="K111" t="s">
        <v>836</v>
      </c>
      <c r="L111" t="s">
        <v>837</v>
      </c>
      <c r="M111" t="s">
        <v>838</v>
      </c>
      <c r="N111" t="s">
        <v>1062</v>
      </c>
      <c r="O111" t="s">
        <v>840</v>
      </c>
      <c r="P111" t="s">
        <v>1228</v>
      </c>
      <c r="Q111" t="s">
        <v>896</v>
      </c>
      <c r="R111"/>
      <c r="S111" s="394" t="s">
        <v>1276</v>
      </c>
      <c r="T111" s="394" t="s">
        <v>1227</v>
      </c>
      <c r="U111" s="253">
        <v>43196.25</v>
      </c>
      <c r="V111" s="253">
        <v>38870.1</v>
      </c>
      <c r="W111" s="360"/>
    </row>
    <row r="112" spans="2:23" x14ac:dyDescent="0.25">
      <c r="B112" t="s">
        <v>351</v>
      </c>
      <c r="C112" t="s">
        <v>828</v>
      </c>
      <c r="D112" t="s">
        <v>831</v>
      </c>
      <c r="E112" s="514" t="s">
        <v>449</v>
      </c>
      <c r="F112" s="514" t="s">
        <v>704</v>
      </c>
      <c r="G112" t="s">
        <v>705</v>
      </c>
      <c r="H112" t="s">
        <v>893</v>
      </c>
      <c r="I112" t="s">
        <v>834</v>
      </c>
      <c r="J112" t="s">
        <v>835</v>
      </c>
      <c r="K112" t="s">
        <v>836</v>
      </c>
      <c r="L112" t="s">
        <v>837</v>
      </c>
      <c r="M112" t="s">
        <v>838</v>
      </c>
      <c r="N112" t="s">
        <v>1025</v>
      </c>
      <c r="O112" t="s">
        <v>840</v>
      </c>
      <c r="P112" t="s">
        <v>960</v>
      </c>
      <c r="Q112" t="s">
        <v>896</v>
      </c>
      <c r="R112"/>
      <c r="S112" s="394" t="s">
        <v>1276</v>
      </c>
      <c r="T112" s="394" t="s">
        <v>1227</v>
      </c>
      <c r="U112" s="253">
        <v>19554.77</v>
      </c>
      <c r="V112" s="253">
        <v>17133.27</v>
      </c>
      <c r="W112" s="360"/>
    </row>
    <row r="113" spans="2:23" x14ac:dyDescent="0.25">
      <c r="B113" t="s">
        <v>351</v>
      </c>
      <c r="C113" t="s">
        <v>828</v>
      </c>
      <c r="D113" t="s">
        <v>831</v>
      </c>
      <c r="E113" s="514" t="s">
        <v>450</v>
      </c>
      <c r="F113" s="514" t="s">
        <v>706</v>
      </c>
      <c r="G113" t="s">
        <v>707</v>
      </c>
      <c r="H113" t="s">
        <v>893</v>
      </c>
      <c r="I113" t="s">
        <v>834</v>
      </c>
      <c r="J113" t="s">
        <v>835</v>
      </c>
      <c r="K113" t="s">
        <v>836</v>
      </c>
      <c r="L113" t="s">
        <v>837</v>
      </c>
      <c r="M113" t="s">
        <v>838</v>
      </c>
      <c r="N113" t="s">
        <v>894</v>
      </c>
      <c r="O113" t="s">
        <v>840</v>
      </c>
      <c r="P113" t="s">
        <v>961</v>
      </c>
      <c r="Q113" t="s">
        <v>896</v>
      </c>
      <c r="R113"/>
      <c r="S113" s="394" t="s">
        <v>1276</v>
      </c>
      <c r="T113" s="394" t="s">
        <v>1227</v>
      </c>
      <c r="U113" s="253">
        <v>21375.41</v>
      </c>
      <c r="V113" s="253">
        <v>18328</v>
      </c>
      <c r="W113" s="360"/>
    </row>
    <row r="114" spans="2:23" x14ac:dyDescent="0.25">
      <c r="B114" t="s">
        <v>351</v>
      </c>
      <c r="C114" t="s">
        <v>827</v>
      </c>
      <c r="D114" t="s">
        <v>831</v>
      </c>
      <c r="E114" s="514" t="s">
        <v>451</v>
      </c>
      <c r="F114" s="514" t="s">
        <v>708</v>
      </c>
      <c r="G114" t="s">
        <v>709</v>
      </c>
      <c r="H114" t="s">
        <v>893</v>
      </c>
      <c r="I114" t="s">
        <v>834</v>
      </c>
      <c r="J114" t="s">
        <v>835</v>
      </c>
      <c r="K114" t="s">
        <v>836</v>
      </c>
      <c r="L114" t="s">
        <v>837</v>
      </c>
      <c r="M114" t="s">
        <v>838</v>
      </c>
      <c r="N114" t="s">
        <v>1025</v>
      </c>
      <c r="O114" t="s">
        <v>840</v>
      </c>
      <c r="P114" t="s">
        <v>962</v>
      </c>
      <c r="Q114" t="s">
        <v>896</v>
      </c>
      <c r="R114"/>
      <c r="S114" s="394" t="s">
        <v>1276</v>
      </c>
      <c r="T114" s="394" t="s">
        <v>1227</v>
      </c>
      <c r="U114" s="253">
        <v>17512.55</v>
      </c>
      <c r="V114" s="253">
        <v>11101.1</v>
      </c>
      <c r="W114" s="360"/>
    </row>
    <row r="115" spans="2:23" x14ac:dyDescent="0.25">
      <c r="B115" t="s">
        <v>351</v>
      </c>
      <c r="C115" t="s">
        <v>827</v>
      </c>
      <c r="D115" t="s">
        <v>831</v>
      </c>
      <c r="E115" s="514" t="s">
        <v>452</v>
      </c>
      <c r="F115" s="514" t="s">
        <v>710</v>
      </c>
      <c r="G115" t="s">
        <v>711</v>
      </c>
      <c r="H115" t="s">
        <v>893</v>
      </c>
      <c r="I115" t="s">
        <v>834</v>
      </c>
      <c r="J115" t="s">
        <v>835</v>
      </c>
      <c r="K115" t="s">
        <v>836</v>
      </c>
      <c r="L115" t="s">
        <v>837</v>
      </c>
      <c r="M115" t="s">
        <v>838</v>
      </c>
      <c r="N115" t="s">
        <v>1025</v>
      </c>
      <c r="O115" t="s">
        <v>840</v>
      </c>
      <c r="P115" t="s">
        <v>963</v>
      </c>
      <c r="Q115" t="s">
        <v>896</v>
      </c>
      <c r="R115"/>
      <c r="S115" s="394" t="s">
        <v>1276</v>
      </c>
      <c r="T115" s="394" t="s">
        <v>1227</v>
      </c>
      <c r="U115" s="253">
        <v>35599.29</v>
      </c>
      <c r="V115" s="253">
        <v>25863.5</v>
      </c>
      <c r="W115" s="360"/>
    </row>
    <row r="116" spans="2:23" x14ac:dyDescent="0.25">
      <c r="B116" t="s">
        <v>351</v>
      </c>
      <c r="C116" t="s">
        <v>827</v>
      </c>
      <c r="D116" t="s">
        <v>831</v>
      </c>
      <c r="E116" s="514" t="s">
        <v>453</v>
      </c>
      <c r="F116" s="514" t="s">
        <v>712</v>
      </c>
      <c r="G116" t="s">
        <v>713</v>
      </c>
      <c r="H116" t="s">
        <v>893</v>
      </c>
      <c r="I116" t="s">
        <v>834</v>
      </c>
      <c r="J116" t="s">
        <v>835</v>
      </c>
      <c r="K116" t="s">
        <v>836</v>
      </c>
      <c r="L116" t="s">
        <v>837</v>
      </c>
      <c r="M116" t="s">
        <v>838</v>
      </c>
      <c r="N116" t="s">
        <v>1025</v>
      </c>
      <c r="O116" t="s">
        <v>840</v>
      </c>
      <c r="P116" t="s">
        <v>964</v>
      </c>
      <c r="Q116" t="s">
        <v>896</v>
      </c>
      <c r="R116"/>
      <c r="S116" s="394" t="s">
        <v>1276</v>
      </c>
      <c r="T116" s="394" t="s">
        <v>1227</v>
      </c>
      <c r="U116" s="253">
        <v>40117.51</v>
      </c>
      <c r="V116" s="253">
        <v>29111.9</v>
      </c>
      <c r="W116" s="360"/>
    </row>
    <row r="117" spans="2:23" x14ac:dyDescent="0.25">
      <c r="B117" t="s">
        <v>351</v>
      </c>
      <c r="C117" t="s">
        <v>828</v>
      </c>
      <c r="D117" t="s">
        <v>831</v>
      </c>
      <c r="E117" s="514" t="s">
        <v>454</v>
      </c>
      <c r="F117" s="514" t="s">
        <v>714</v>
      </c>
      <c r="G117" t="s">
        <v>715</v>
      </c>
      <c r="H117" t="s">
        <v>893</v>
      </c>
      <c r="I117" t="s">
        <v>834</v>
      </c>
      <c r="J117" t="s">
        <v>835</v>
      </c>
      <c r="K117" t="s">
        <v>836</v>
      </c>
      <c r="L117" t="s">
        <v>837</v>
      </c>
      <c r="M117" t="s">
        <v>838</v>
      </c>
      <c r="N117" t="s">
        <v>1062</v>
      </c>
      <c r="O117" t="s">
        <v>840</v>
      </c>
      <c r="P117" t="s">
        <v>965</v>
      </c>
      <c r="Q117" t="s">
        <v>896</v>
      </c>
      <c r="R117"/>
      <c r="S117" s="394" t="s">
        <v>1276</v>
      </c>
      <c r="T117" s="394" t="s">
        <v>1227</v>
      </c>
      <c r="U117" s="253">
        <v>61226.67</v>
      </c>
      <c r="V117" s="253">
        <v>42986.68</v>
      </c>
      <c r="W117" s="360"/>
    </row>
    <row r="118" spans="2:23" x14ac:dyDescent="0.25">
      <c r="B118" t="s">
        <v>351</v>
      </c>
      <c r="C118" t="s">
        <v>826</v>
      </c>
      <c r="D118" t="s">
        <v>832</v>
      </c>
      <c r="E118" s="514" t="s">
        <v>456</v>
      </c>
      <c r="F118" s="514" t="s">
        <v>718</v>
      </c>
      <c r="G118" t="s">
        <v>719</v>
      </c>
      <c r="H118" t="s">
        <v>893</v>
      </c>
      <c r="I118" t="s">
        <v>834</v>
      </c>
      <c r="J118" t="s">
        <v>835</v>
      </c>
      <c r="K118" t="s">
        <v>836</v>
      </c>
      <c r="L118" t="s">
        <v>837</v>
      </c>
      <c r="M118" t="s">
        <v>838</v>
      </c>
      <c r="N118" t="s">
        <v>1060</v>
      </c>
      <c r="O118" t="s">
        <v>840</v>
      </c>
      <c r="P118" t="s">
        <v>967</v>
      </c>
      <c r="Q118" t="s">
        <v>896</v>
      </c>
      <c r="R118"/>
      <c r="S118" s="394" t="s">
        <v>1276</v>
      </c>
      <c r="T118" s="394" t="s">
        <v>1227</v>
      </c>
      <c r="U118" s="253">
        <v>19981.509999999998</v>
      </c>
      <c r="V118" s="253">
        <v>14230.45</v>
      </c>
      <c r="W118" s="360"/>
    </row>
    <row r="119" spans="2:23" x14ac:dyDescent="0.25">
      <c r="B119" t="s">
        <v>351</v>
      </c>
      <c r="C119" t="s">
        <v>828</v>
      </c>
      <c r="D119" t="s">
        <v>831</v>
      </c>
      <c r="E119" s="514" t="s">
        <v>457</v>
      </c>
      <c r="F119" s="514" t="s">
        <v>720</v>
      </c>
      <c r="G119" t="s">
        <v>721</v>
      </c>
      <c r="H119" t="s">
        <v>893</v>
      </c>
      <c r="I119" t="s">
        <v>834</v>
      </c>
      <c r="J119" t="s">
        <v>835</v>
      </c>
      <c r="K119" t="s">
        <v>836</v>
      </c>
      <c r="L119" t="s">
        <v>837</v>
      </c>
      <c r="M119" t="s">
        <v>838</v>
      </c>
      <c r="N119" t="s">
        <v>1025</v>
      </c>
      <c r="O119" t="s">
        <v>840</v>
      </c>
      <c r="P119" t="s">
        <v>968</v>
      </c>
      <c r="Q119" t="s">
        <v>896</v>
      </c>
      <c r="R119"/>
      <c r="S119" s="394" t="s">
        <v>1276</v>
      </c>
      <c r="T119" s="394" t="s">
        <v>1227</v>
      </c>
      <c r="U119" s="253">
        <v>29479.81</v>
      </c>
      <c r="V119" s="253">
        <v>22283.13</v>
      </c>
      <c r="W119" s="360"/>
    </row>
    <row r="120" spans="2:23" x14ac:dyDescent="0.25">
      <c r="B120" t="s">
        <v>351</v>
      </c>
      <c r="C120" t="s">
        <v>827</v>
      </c>
      <c r="D120" t="s">
        <v>831</v>
      </c>
      <c r="E120" s="514" t="s">
        <v>458</v>
      </c>
      <c r="F120" s="514" t="s">
        <v>722</v>
      </c>
      <c r="G120" t="s">
        <v>723</v>
      </c>
      <c r="H120" t="s">
        <v>843</v>
      </c>
      <c r="I120" t="s">
        <v>834</v>
      </c>
      <c r="J120" t="s">
        <v>835</v>
      </c>
      <c r="K120" t="s">
        <v>836</v>
      </c>
      <c r="L120" t="s">
        <v>837</v>
      </c>
      <c r="M120" t="s">
        <v>838</v>
      </c>
      <c r="N120" t="s">
        <v>844</v>
      </c>
      <c r="O120" t="s">
        <v>840</v>
      </c>
      <c r="P120" t="s">
        <v>969</v>
      </c>
      <c r="Q120" t="s">
        <v>830</v>
      </c>
      <c r="R120"/>
      <c r="S120" s="394" t="s">
        <v>1276</v>
      </c>
      <c r="T120" s="394" t="s">
        <v>1227</v>
      </c>
      <c r="U120" s="253">
        <v>54070.97</v>
      </c>
      <c r="V120" s="253">
        <v>6395.13</v>
      </c>
      <c r="W120" s="360"/>
    </row>
    <row r="121" spans="2:23" x14ac:dyDescent="0.25">
      <c r="B121" t="s">
        <v>351</v>
      </c>
      <c r="C121" t="s">
        <v>827</v>
      </c>
      <c r="D121" t="s">
        <v>831</v>
      </c>
      <c r="E121" s="514" t="s">
        <v>459</v>
      </c>
      <c r="F121" s="514" t="s">
        <v>724</v>
      </c>
      <c r="G121" t="s">
        <v>725</v>
      </c>
      <c r="H121" t="s">
        <v>893</v>
      </c>
      <c r="I121" t="s">
        <v>834</v>
      </c>
      <c r="J121" t="s">
        <v>835</v>
      </c>
      <c r="K121" t="s">
        <v>836</v>
      </c>
      <c r="L121" t="s">
        <v>837</v>
      </c>
      <c r="M121" t="s">
        <v>838</v>
      </c>
      <c r="N121" t="s">
        <v>1025</v>
      </c>
      <c r="O121" t="s">
        <v>840</v>
      </c>
      <c r="P121" t="s">
        <v>970</v>
      </c>
      <c r="Q121" t="s">
        <v>896</v>
      </c>
      <c r="R121"/>
      <c r="S121" s="394" t="s">
        <v>1276</v>
      </c>
      <c r="T121" s="394" t="s">
        <v>1227</v>
      </c>
      <c r="U121" s="253">
        <v>29313.21</v>
      </c>
      <c r="V121" s="253">
        <v>20767.97</v>
      </c>
      <c r="W121" s="360"/>
    </row>
    <row r="122" spans="2:23" x14ac:dyDescent="0.25">
      <c r="B122" t="s">
        <v>351</v>
      </c>
      <c r="C122" t="s">
        <v>828</v>
      </c>
      <c r="D122" t="s">
        <v>831</v>
      </c>
      <c r="E122" s="514" t="s">
        <v>460</v>
      </c>
      <c r="F122" s="514" t="s">
        <v>726</v>
      </c>
      <c r="G122" t="s">
        <v>727</v>
      </c>
      <c r="H122" t="s">
        <v>893</v>
      </c>
      <c r="I122" t="s">
        <v>834</v>
      </c>
      <c r="J122" t="s">
        <v>835</v>
      </c>
      <c r="K122" t="s">
        <v>836</v>
      </c>
      <c r="L122" t="s">
        <v>837</v>
      </c>
      <c r="M122" t="s">
        <v>838</v>
      </c>
      <c r="N122" t="s">
        <v>1025</v>
      </c>
      <c r="O122" t="s">
        <v>840</v>
      </c>
      <c r="P122" t="s">
        <v>971</v>
      </c>
      <c r="Q122" t="s">
        <v>896</v>
      </c>
      <c r="R122"/>
      <c r="S122" s="394" t="s">
        <v>1276</v>
      </c>
      <c r="T122" s="394" t="s">
        <v>1227</v>
      </c>
      <c r="U122" s="253">
        <v>35546.92</v>
      </c>
      <c r="V122" s="253">
        <v>26359.41</v>
      </c>
      <c r="W122" s="360"/>
    </row>
    <row r="123" spans="2:23" x14ac:dyDescent="0.25">
      <c r="B123" t="s">
        <v>351</v>
      </c>
      <c r="C123" t="s">
        <v>826</v>
      </c>
      <c r="D123" t="s">
        <v>831</v>
      </c>
      <c r="E123" s="514" t="s">
        <v>461</v>
      </c>
      <c r="F123" s="514" t="s">
        <v>728</v>
      </c>
      <c r="G123" t="s">
        <v>729</v>
      </c>
      <c r="H123" t="s">
        <v>852</v>
      </c>
      <c r="I123" t="s">
        <v>834</v>
      </c>
      <c r="J123" t="s">
        <v>835</v>
      </c>
      <c r="K123" t="s">
        <v>836</v>
      </c>
      <c r="L123" t="s">
        <v>837</v>
      </c>
      <c r="M123" t="s">
        <v>838</v>
      </c>
      <c r="N123" t="s">
        <v>853</v>
      </c>
      <c r="O123" t="s">
        <v>840</v>
      </c>
      <c r="P123" t="s">
        <v>972</v>
      </c>
      <c r="Q123" t="s">
        <v>842</v>
      </c>
      <c r="R123"/>
      <c r="S123" s="394" t="s">
        <v>1276</v>
      </c>
      <c r="T123" s="394" t="s">
        <v>1227</v>
      </c>
      <c r="U123" s="253">
        <v>92691.24</v>
      </c>
      <c r="V123" s="253">
        <v>12646.15</v>
      </c>
      <c r="W123" s="360"/>
    </row>
    <row r="124" spans="2:23" x14ac:dyDescent="0.25">
      <c r="B124" t="s">
        <v>351</v>
      </c>
      <c r="C124" t="s">
        <v>827</v>
      </c>
      <c r="D124" t="s">
        <v>831</v>
      </c>
      <c r="E124" s="514" t="s">
        <v>462</v>
      </c>
      <c r="F124" s="514" t="s">
        <v>730</v>
      </c>
      <c r="G124" t="s">
        <v>731</v>
      </c>
      <c r="H124" t="s">
        <v>893</v>
      </c>
      <c r="I124" t="s">
        <v>834</v>
      </c>
      <c r="J124" t="s">
        <v>835</v>
      </c>
      <c r="K124" t="s">
        <v>836</v>
      </c>
      <c r="L124" t="s">
        <v>837</v>
      </c>
      <c r="M124" t="s">
        <v>838</v>
      </c>
      <c r="N124" t="s">
        <v>1025</v>
      </c>
      <c r="O124" t="s">
        <v>840</v>
      </c>
      <c r="P124" t="s">
        <v>973</v>
      </c>
      <c r="Q124" t="s">
        <v>896</v>
      </c>
      <c r="R124"/>
      <c r="S124" s="394" t="s">
        <v>1276</v>
      </c>
      <c r="T124" s="394" t="s">
        <v>1227</v>
      </c>
      <c r="U124" s="253">
        <v>32104.5</v>
      </c>
      <c r="V124" s="253">
        <v>20577.830000000002</v>
      </c>
      <c r="W124" s="360"/>
    </row>
    <row r="125" spans="2:23" x14ac:dyDescent="0.25">
      <c r="B125" t="s">
        <v>351</v>
      </c>
      <c r="C125" t="s">
        <v>827</v>
      </c>
      <c r="D125" t="s">
        <v>831</v>
      </c>
      <c r="E125" s="514" t="s">
        <v>463</v>
      </c>
      <c r="F125" s="514" t="s">
        <v>732</v>
      </c>
      <c r="G125" t="s">
        <v>733</v>
      </c>
      <c r="H125" t="s">
        <v>893</v>
      </c>
      <c r="I125" t="s">
        <v>834</v>
      </c>
      <c r="J125" t="s">
        <v>835</v>
      </c>
      <c r="K125" t="s">
        <v>836</v>
      </c>
      <c r="L125" t="s">
        <v>837</v>
      </c>
      <c r="M125" t="s">
        <v>838</v>
      </c>
      <c r="N125" t="s">
        <v>1025</v>
      </c>
      <c r="O125" t="s">
        <v>840</v>
      </c>
      <c r="P125" t="s">
        <v>974</v>
      </c>
      <c r="Q125" t="s">
        <v>896</v>
      </c>
      <c r="R125"/>
      <c r="S125" s="394" t="s">
        <v>1276</v>
      </c>
      <c r="T125" s="394" t="s">
        <v>1227</v>
      </c>
      <c r="U125" s="253">
        <v>30800.95</v>
      </c>
      <c r="V125" s="253">
        <v>19628.95</v>
      </c>
      <c r="W125" s="360"/>
    </row>
    <row r="126" spans="2:23" x14ac:dyDescent="0.25">
      <c r="B126" t="s">
        <v>351</v>
      </c>
      <c r="C126" t="s">
        <v>826</v>
      </c>
      <c r="D126" t="s">
        <v>831</v>
      </c>
      <c r="E126" s="514" t="s">
        <v>464</v>
      </c>
      <c r="F126" s="514" t="s">
        <v>734</v>
      </c>
      <c r="G126" t="s">
        <v>735</v>
      </c>
      <c r="H126" t="s">
        <v>855</v>
      </c>
      <c r="I126" t="s">
        <v>834</v>
      </c>
      <c r="J126" t="s">
        <v>835</v>
      </c>
      <c r="K126" t="s">
        <v>836</v>
      </c>
      <c r="L126" t="s">
        <v>837</v>
      </c>
      <c r="M126" t="s">
        <v>838</v>
      </c>
      <c r="N126" t="s">
        <v>876</v>
      </c>
      <c r="O126" t="s">
        <v>840</v>
      </c>
      <c r="P126" t="s">
        <v>975</v>
      </c>
      <c r="Q126" t="s">
        <v>842</v>
      </c>
      <c r="R126"/>
      <c r="S126" s="394" t="s">
        <v>1276</v>
      </c>
      <c r="T126" s="394" t="s">
        <v>1227</v>
      </c>
      <c r="U126" s="253">
        <v>71958.41</v>
      </c>
      <c r="V126" s="253">
        <v>35889.29</v>
      </c>
      <c r="W126" s="360"/>
    </row>
    <row r="127" spans="2:23" x14ac:dyDescent="0.25">
      <c r="B127" t="s">
        <v>351</v>
      </c>
      <c r="C127" t="s">
        <v>827</v>
      </c>
      <c r="D127" t="s">
        <v>831</v>
      </c>
      <c r="E127" s="514" t="s">
        <v>465</v>
      </c>
      <c r="F127" s="514" t="s">
        <v>736</v>
      </c>
      <c r="G127" t="s">
        <v>737</v>
      </c>
      <c r="H127" t="s">
        <v>893</v>
      </c>
      <c r="I127" t="s">
        <v>834</v>
      </c>
      <c r="J127" t="s">
        <v>835</v>
      </c>
      <c r="K127" t="s">
        <v>836</v>
      </c>
      <c r="L127" t="s">
        <v>837</v>
      </c>
      <c r="M127" t="s">
        <v>838</v>
      </c>
      <c r="N127" t="s">
        <v>1025</v>
      </c>
      <c r="O127" t="s">
        <v>840</v>
      </c>
      <c r="P127" t="s">
        <v>976</v>
      </c>
      <c r="Q127" t="s">
        <v>896</v>
      </c>
      <c r="R127"/>
      <c r="S127" s="394" t="s">
        <v>1276</v>
      </c>
      <c r="T127" s="394" t="s">
        <v>1227</v>
      </c>
      <c r="U127" s="253">
        <v>29147.5</v>
      </c>
      <c r="V127" s="253">
        <v>18240.169999999998</v>
      </c>
      <c r="W127" s="360"/>
    </row>
    <row r="128" spans="2:23" x14ac:dyDescent="0.25">
      <c r="B128" t="s">
        <v>351</v>
      </c>
      <c r="C128" t="s">
        <v>827</v>
      </c>
      <c r="D128" t="s">
        <v>831</v>
      </c>
      <c r="E128" s="514" t="s">
        <v>466</v>
      </c>
      <c r="F128" s="514" t="s">
        <v>738</v>
      </c>
      <c r="G128" t="s">
        <v>739</v>
      </c>
      <c r="H128" t="s">
        <v>977</v>
      </c>
      <c r="I128" t="s">
        <v>834</v>
      </c>
      <c r="J128" t="s">
        <v>835</v>
      </c>
      <c r="K128" t="s">
        <v>836</v>
      </c>
      <c r="L128" t="s">
        <v>837</v>
      </c>
      <c r="M128" t="s">
        <v>838</v>
      </c>
      <c r="N128" t="s">
        <v>978</v>
      </c>
      <c r="O128" t="s">
        <v>840</v>
      </c>
      <c r="P128" t="s">
        <v>979</v>
      </c>
      <c r="Q128" t="s">
        <v>980</v>
      </c>
      <c r="R128"/>
      <c r="S128" s="394" t="s">
        <v>1276</v>
      </c>
      <c r="T128" s="394" t="s">
        <v>1227</v>
      </c>
      <c r="U128" s="253">
        <v>89180</v>
      </c>
      <c r="V128" s="253">
        <v>45159.42</v>
      </c>
      <c r="W128" s="360"/>
    </row>
    <row r="129" spans="2:23" x14ac:dyDescent="0.25">
      <c r="B129" t="s">
        <v>351</v>
      </c>
      <c r="C129" t="s">
        <v>827</v>
      </c>
      <c r="D129" t="s">
        <v>831</v>
      </c>
      <c r="E129" s="514" t="s">
        <v>467</v>
      </c>
      <c r="F129" s="514" t="s">
        <v>740</v>
      </c>
      <c r="G129" t="s">
        <v>741</v>
      </c>
      <c r="H129" t="s">
        <v>846</v>
      </c>
      <c r="I129" t="s">
        <v>834</v>
      </c>
      <c r="J129" t="s">
        <v>835</v>
      </c>
      <c r="K129" t="s">
        <v>836</v>
      </c>
      <c r="L129" t="s">
        <v>837</v>
      </c>
      <c r="M129" t="s">
        <v>838</v>
      </c>
      <c r="N129" t="s">
        <v>847</v>
      </c>
      <c r="O129" t="s">
        <v>840</v>
      </c>
      <c r="P129" t="s">
        <v>981</v>
      </c>
      <c r="Q129" t="s">
        <v>830</v>
      </c>
      <c r="R129"/>
      <c r="S129" s="394" t="s">
        <v>1276</v>
      </c>
      <c r="T129" s="394" t="s">
        <v>1227</v>
      </c>
      <c r="U129" s="253">
        <v>47620.3</v>
      </c>
      <c r="V129" s="253">
        <v>5903.12</v>
      </c>
      <c r="W129" s="360"/>
    </row>
    <row r="130" spans="2:23" x14ac:dyDescent="0.25">
      <c r="B130" t="s">
        <v>351</v>
      </c>
      <c r="C130" t="s">
        <v>827</v>
      </c>
      <c r="D130" t="s">
        <v>831</v>
      </c>
      <c r="E130" s="514" t="s">
        <v>468</v>
      </c>
      <c r="F130" s="514" t="s">
        <v>742</v>
      </c>
      <c r="G130" t="s">
        <v>743</v>
      </c>
      <c r="H130" t="s">
        <v>846</v>
      </c>
      <c r="I130" t="s">
        <v>834</v>
      </c>
      <c r="J130" t="s">
        <v>835</v>
      </c>
      <c r="K130" t="s">
        <v>836</v>
      </c>
      <c r="L130" t="s">
        <v>837</v>
      </c>
      <c r="M130" t="s">
        <v>838</v>
      </c>
      <c r="N130" t="s">
        <v>847</v>
      </c>
      <c r="O130" t="s">
        <v>840</v>
      </c>
      <c r="P130" t="s">
        <v>982</v>
      </c>
      <c r="Q130" t="s">
        <v>830</v>
      </c>
      <c r="R130"/>
      <c r="S130" s="394" t="s">
        <v>1276</v>
      </c>
      <c r="T130" s="394" t="s">
        <v>1227</v>
      </c>
      <c r="U130" s="253">
        <v>78463.3</v>
      </c>
      <c r="V130" s="253">
        <v>5903.12</v>
      </c>
      <c r="W130" s="360"/>
    </row>
    <row r="131" spans="2:23" x14ac:dyDescent="0.25">
      <c r="B131" t="s">
        <v>351</v>
      </c>
      <c r="C131" t="s">
        <v>826</v>
      </c>
      <c r="D131" t="s">
        <v>831</v>
      </c>
      <c r="E131" s="514" t="s">
        <v>469</v>
      </c>
      <c r="F131" s="514" t="s">
        <v>744</v>
      </c>
      <c r="G131" t="s">
        <v>745</v>
      </c>
      <c r="H131" t="s">
        <v>855</v>
      </c>
      <c r="I131" t="s">
        <v>834</v>
      </c>
      <c r="J131" t="s">
        <v>835</v>
      </c>
      <c r="K131" t="s">
        <v>836</v>
      </c>
      <c r="L131" t="s">
        <v>837</v>
      </c>
      <c r="M131" t="s">
        <v>838</v>
      </c>
      <c r="N131" t="s">
        <v>856</v>
      </c>
      <c r="O131" t="s">
        <v>840</v>
      </c>
      <c r="P131" t="s">
        <v>983</v>
      </c>
      <c r="Q131" t="s">
        <v>842</v>
      </c>
      <c r="R131"/>
      <c r="S131" s="394" t="s">
        <v>1276</v>
      </c>
      <c r="T131" s="394" t="s">
        <v>1227</v>
      </c>
      <c r="U131" s="253">
        <v>132403.97</v>
      </c>
      <c r="V131" s="253">
        <v>19498.91</v>
      </c>
      <c r="W131" s="360"/>
    </row>
    <row r="132" spans="2:23" x14ac:dyDescent="0.25">
      <c r="B132" t="s">
        <v>351</v>
      </c>
      <c r="C132" t="s">
        <v>826</v>
      </c>
      <c r="D132" t="s">
        <v>831</v>
      </c>
      <c r="E132" s="514" t="s">
        <v>470</v>
      </c>
      <c r="F132" s="514" t="s">
        <v>746</v>
      </c>
      <c r="G132" t="s">
        <v>747</v>
      </c>
      <c r="H132" t="s">
        <v>846</v>
      </c>
      <c r="I132" t="s">
        <v>834</v>
      </c>
      <c r="J132" t="s">
        <v>835</v>
      </c>
      <c r="K132" t="s">
        <v>836</v>
      </c>
      <c r="L132" t="s">
        <v>837</v>
      </c>
      <c r="M132" t="s">
        <v>838</v>
      </c>
      <c r="N132" t="s">
        <v>847</v>
      </c>
      <c r="O132" t="s">
        <v>840</v>
      </c>
      <c r="P132" t="s">
        <v>984</v>
      </c>
      <c r="Q132" t="s">
        <v>830</v>
      </c>
      <c r="R132"/>
      <c r="S132" s="394" t="s">
        <v>1276</v>
      </c>
      <c r="T132" s="394" t="s">
        <v>1227</v>
      </c>
      <c r="U132" s="253">
        <v>47492.34</v>
      </c>
      <c r="V132" s="253">
        <v>5903.12</v>
      </c>
      <c r="W132" s="360"/>
    </row>
    <row r="133" spans="2:23" x14ac:dyDescent="0.25">
      <c r="B133" t="s">
        <v>351</v>
      </c>
      <c r="C133" t="s">
        <v>826</v>
      </c>
      <c r="D133" t="s">
        <v>831</v>
      </c>
      <c r="E133" s="514" t="s">
        <v>471</v>
      </c>
      <c r="F133" s="514" t="s">
        <v>748</v>
      </c>
      <c r="G133" t="s">
        <v>749</v>
      </c>
      <c r="H133" t="s">
        <v>846</v>
      </c>
      <c r="I133" t="s">
        <v>834</v>
      </c>
      <c r="J133" t="s">
        <v>835</v>
      </c>
      <c r="K133" t="s">
        <v>836</v>
      </c>
      <c r="L133" t="s">
        <v>837</v>
      </c>
      <c r="M133" t="s">
        <v>838</v>
      </c>
      <c r="N133" t="s">
        <v>847</v>
      </c>
      <c r="O133" t="s">
        <v>840</v>
      </c>
      <c r="P133" t="s">
        <v>985</v>
      </c>
      <c r="Q133" t="s">
        <v>830</v>
      </c>
      <c r="R133"/>
      <c r="S133" s="394" t="s">
        <v>1276</v>
      </c>
      <c r="T133" s="394" t="s">
        <v>1227</v>
      </c>
      <c r="U133" s="253">
        <v>47521.919999999998</v>
      </c>
      <c r="V133" s="253">
        <v>5903.12</v>
      </c>
      <c r="W133" s="360"/>
    </row>
    <row r="134" spans="2:23" x14ac:dyDescent="0.25">
      <c r="B134" t="s">
        <v>351</v>
      </c>
      <c r="C134" t="s">
        <v>826</v>
      </c>
      <c r="D134" t="s">
        <v>831</v>
      </c>
      <c r="E134" s="514" t="s">
        <v>472</v>
      </c>
      <c r="F134" s="514" t="s">
        <v>750</v>
      </c>
      <c r="G134" t="s">
        <v>751</v>
      </c>
      <c r="H134" t="s">
        <v>846</v>
      </c>
      <c r="I134" t="s">
        <v>834</v>
      </c>
      <c r="J134" t="s">
        <v>835</v>
      </c>
      <c r="K134" t="s">
        <v>836</v>
      </c>
      <c r="L134" t="s">
        <v>837</v>
      </c>
      <c r="M134" t="s">
        <v>838</v>
      </c>
      <c r="N134" t="s">
        <v>847</v>
      </c>
      <c r="O134" t="s">
        <v>840</v>
      </c>
      <c r="P134" t="s">
        <v>986</v>
      </c>
      <c r="Q134" t="s">
        <v>830</v>
      </c>
      <c r="R134"/>
      <c r="S134" s="394" t="s">
        <v>1276</v>
      </c>
      <c r="T134" s="394" t="s">
        <v>1227</v>
      </c>
      <c r="U134" s="253">
        <v>47561.06</v>
      </c>
      <c r="V134" s="253">
        <v>5903.12</v>
      </c>
      <c r="W134" s="360"/>
    </row>
    <row r="135" spans="2:23" x14ac:dyDescent="0.25">
      <c r="B135" t="s">
        <v>351</v>
      </c>
      <c r="C135" t="s">
        <v>826</v>
      </c>
      <c r="D135" t="s">
        <v>831</v>
      </c>
      <c r="E135" s="514" t="s">
        <v>473</v>
      </c>
      <c r="F135" s="514" t="s">
        <v>752</v>
      </c>
      <c r="G135" t="s">
        <v>753</v>
      </c>
      <c r="H135" t="s">
        <v>846</v>
      </c>
      <c r="I135" t="s">
        <v>834</v>
      </c>
      <c r="J135" t="s">
        <v>835</v>
      </c>
      <c r="K135" t="s">
        <v>836</v>
      </c>
      <c r="L135" t="s">
        <v>837</v>
      </c>
      <c r="M135" t="s">
        <v>838</v>
      </c>
      <c r="N135" t="s">
        <v>847</v>
      </c>
      <c r="O135" t="s">
        <v>840</v>
      </c>
      <c r="P135" t="s">
        <v>987</v>
      </c>
      <c r="Q135" t="s">
        <v>830</v>
      </c>
      <c r="R135"/>
      <c r="S135" s="394" t="s">
        <v>1276</v>
      </c>
      <c r="T135" s="394" t="s">
        <v>1227</v>
      </c>
      <c r="U135" s="253">
        <v>47535.67</v>
      </c>
      <c r="V135" s="253">
        <v>5903.12</v>
      </c>
      <c r="W135" s="360"/>
    </row>
    <row r="136" spans="2:23" x14ac:dyDescent="0.25">
      <c r="B136" t="s">
        <v>351</v>
      </c>
      <c r="C136" t="s">
        <v>827</v>
      </c>
      <c r="D136" t="s">
        <v>831</v>
      </c>
      <c r="E136" s="514" t="s">
        <v>474</v>
      </c>
      <c r="F136" s="514" t="s">
        <v>754</v>
      </c>
      <c r="G136" t="s">
        <v>755</v>
      </c>
      <c r="H136" t="s">
        <v>846</v>
      </c>
      <c r="I136" t="s">
        <v>834</v>
      </c>
      <c r="J136" t="s">
        <v>835</v>
      </c>
      <c r="K136" t="s">
        <v>836</v>
      </c>
      <c r="L136" t="s">
        <v>837</v>
      </c>
      <c r="M136" t="s">
        <v>838</v>
      </c>
      <c r="N136" t="s">
        <v>847</v>
      </c>
      <c r="O136" t="s">
        <v>840</v>
      </c>
      <c r="P136" t="s">
        <v>988</v>
      </c>
      <c r="Q136" t="s">
        <v>830</v>
      </c>
      <c r="R136"/>
      <c r="S136" s="394" t="s">
        <v>1276</v>
      </c>
      <c r="T136" s="394" t="s">
        <v>1227</v>
      </c>
      <c r="U136" s="253">
        <v>47679.42</v>
      </c>
      <c r="V136" s="253">
        <v>15020.85</v>
      </c>
      <c r="W136" s="360"/>
    </row>
    <row r="137" spans="2:23" x14ac:dyDescent="0.25">
      <c r="B137" t="s">
        <v>351</v>
      </c>
      <c r="C137" t="s">
        <v>826</v>
      </c>
      <c r="D137" t="s">
        <v>831</v>
      </c>
      <c r="E137" s="514" t="s">
        <v>475</v>
      </c>
      <c r="F137" s="514" t="s">
        <v>756</v>
      </c>
      <c r="G137" t="s">
        <v>757</v>
      </c>
      <c r="H137" t="s">
        <v>846</v>
      </c>
      <c r="I137" t="s">
        <v>834</v>
      </c>
      <c r="J137" t="s">
        <v>835</v>
      </c>
      <c r="K137" t="s">
        <v>836</v>
      </c>
      <c r="L137" t="s">
        <v>837</v>
      </c>
      <c r="M137" t="s">
        <v>838</v>
      </c>
      <c r="N137" t="s">
        <v>847</v>
      </c>
      <c r="O137" t="s">
        <v>840</v>
      </c>
      <c r="P137" t="s">
        <v>989</v>
      </c>
      <c r="Q137" t="s">
        <v>830</v>
      </c>
      <c r="R137"/>
      <c r="S137" s="394" t="s">
        <v>1276</v>
      </c>
      <c r="T137" s="394" t="s">
        <v>1227</v>
      </c>
      <c r="U137" s="253">
        <v>48326.63</v>
      </c>
      <c r="V137" s="253">
        <v>5903.12</v>
      </c>
      <c r="W137" s="360"/>
    </row>
    <row r="138" spans="2:23" x14ac:dyDescent="0.25">
      <c r="B138" t="s">
        <v>351</v>
      </c>
      <c r="C138" t="s">
        <v>827</v>
      </c>
      <c r="D138" t="s">
        <v>831</v>
      </c>
      <c r="E138" s="514" t="s">
        <v>476</v>
      </c>
      <c r="F138" s="514" t="s">
        <v>758</v>
      </c>
      <c r="G138" t="s">
        <v>759</v>
      </c>
      <c r="H138" t="s">
        <v>855</v>
      </c>
      <c r="I138" t="s">
        <v>834</v>
      </c>
      <c r="J138" t="s">
        <v>835</v>
      </c>
      <c r="K138" t="s">
        <v>836</v>
      </c>
      <c r="L138" t="s">
        <v>837</v>
      </c>
      <c r="M138" t="s">
        <v>838</v>
      </c>
      <c r="N138" t="s">
        <v>856</v>
      </c>
      <c r="O138" t="s">
        <v>840</v>
      </c>
      <c r="P138" t="s">
        <v>990</v>
      </c>
      <c r="Q138" t="s">
        <v>842</v>
      </c>
      <c r="R138"/>
      <c r="S138" s="394" t="s">
        <v>1276</v>
      </c>
      <c r="T138" s="394" t="s">
        <v>1227</v>
      </c>
      <c r="U138" s="253">
        <v>121948.34</v>
      </c>
      <c r="V138" s="253">
        <v>17409.93</v>
      </c>
      <c r="W138" s="360"/>
    </row>
    <row r="139" spans="2:23" x14ac:dyDescent="0.25">
      <c r="B139" t="s">
        <v>351</v>
      </c>
      <c r="C139" t="s">
        <v>827</v>
      </c>
      <c r="D139" t="s">
        <v>831</v>
      </c>
      <c r="E139" s="514" t="s">
        <v>477</v>
      </c>
      <c r="F139" s="514" t="s">
        <v>760</v>
      </c>
      <c r="G139" t="s">
        <v>761</v>
      </c>
      <c r="H139" t="s">
        <v>893</v>
      </c>
      <c r="I139" t="s">
        <v>834</v>
      </c>
      <c r="J139" t="s">
        <v>835</v>
      </c>
      <c r="K139" t="s">
        <v>836</v>
      </c>
      <c r="L139" t="s">
        <v>837</v>
      </c>
      <c r="M139" t="s">
        <v>838</v>
      </c>
      <c r="N139" t="s">
        <v>1060</v>
      </c>
      <c r="O139" t="s">
        <v>840</v>
      </c>
      <c r="P139" t="s">
        <v>991</v>
      </c>
      <c r="Q139" t="s">
        <v>896</v>
      </c>
      <c r="R139"/>
      <c r="S139" s="394" t="s">
        <v>1276</v>
      </c>
      <c r="T139" s="394" t="s">
        <v>1227</v>
      </c>
      <c r="U139" s="253">
        <v>63321.17</v>
      </c>
      <c r="V139" s="253">
        <v>40361.15</v>
      </c>
      <c r="W139" s="360"/>
    </row>
    <row r="140" spans="2:23" x14ac:dyDescent="0.25">
      <c r="B140" t="s">
        <v>351</v>
      </c>
      <c r="C140" t="s">
        <v>826</v>
      </c>
      <c r="D140" t="s">
        <v>831</v>
      </c>
      <c r="E140" s="514" t="s">
        <v>478</v>
      </c>
      <c r="F140" s="514" t="s">
        <v>762</v>
      </c>
      <c r="G140" t="s">
        <v>763</v>
      </c>
      <c r="H140" t="s">
        <v>893</v>
      </c>
      <c r="I140" t="s">
        <v>834</v>
      </c>
      <c r="J140" t="s">
        <v>835</v>
      </c>
      <c r="K140" t="s">
        <v>836</v>
      </c>
      <c r="L140" t="s">
        <v>837</v>
      </c>
      <c r="M140" t="s">
        <v>838</v>
      </c>
      <c r="N140" t="s">
        <v>1025</v>
      </c>
      <c r="O140" t="s">
        <v>840</v>
      </c>
      <c r="P140" t="s">
        <v>992</v>
      </c>
      <c r="Q140" t="s">
        <v>896</v>
      </c>
      <c r="R140"/>
      <c r="S140" s="394" t="s">
        <v>1276</v>
      </c>
      <c r="T140" s="394" t="s">
        <v>1227</v>
      </c>
      <c r="U140" s="253">
        <v>23860.13</v>
      </c>
      <c r="V140" s="253">
        <v>16417.43</v>
      </c>
      <c r="W140" s="360"/>
    </row>
    <row r="141" spans="2:23" x14ac:dyDescent="0.25">
      <c r="B141" t="s">
        <v>351</v>
      </c>
      <c r="C141" t="s">
        <v>826</v>
      </c>
      <c r="D141" t="s">
        <v>831</v>
      </c>
      <c r="E141" s="514" t="s">
        <v>479</v>
      </c>
      <c r="F141" s="514" t="s">
        <v>764</v>
      </c>
      <c r="G141" t="s">
        <v>765</v>
      </c>
      <c r="H141" t="s">
        <v>893</v>
      </c>
      <c r="I141" t="s">
        <v>834</v>
      </c>
      <c r="J141" t="s">
        <v>835</v>
      </c>
      <c r="K141" t="s">
        <v>836</v>
      </c>
      <c r="L141" t="s">
        <v>837</v>
      </c>
      <c r="M141" t="s">
        <v>838</v>
      </c>
      <c r="N141" t="s">
        <v>1025</v>
      </c>
      <c r="O141" t="s">
        <v>840</v>
      </c>
      <c r="P141" t="s">
        <v>993</v>
      </c>
      <c r="Q141" t="s">
        <v>896</v>
      </c>
      <c r="R141"/>
      <c r="S141" s="394" t="s">
        <v>1276</v>
      </c>
      <c r="T141" s="394" t="s">
        <v>1227</v>
      </c>
      <c r="U141" s="253">
        <v>29245.56</v>
      </c>
      <c r="V141" s="253">
        <v>15417.43</v>
      </c>
      <c r="W141" s="360"/>
    </row>
    <row r="142" spans="2:23" x14ac:dyDescent="0.25">
      <c r="B142" t="s">
        <v>351</v>
      </c>
      <c r="C142" t="s">
        <v>828</v>
      </c>
      <c r="D142" t="s">
        <v>831</v>
      </c>
      <c r="E142" s="514" t="s">
        <v>480</v>
      </c>
      <c r="F142" s="514" t="s">
        <v>766</v>
      </c>
      <c r="G142" t="s">
        <v>767</v>
      </c>
      <c r="H142" t="s">
        <v>893</v>
      </c>
      <c r="I142" t="s">
        <v>834</v>
      </c>
      <c r="J142" t="s">
        <v>835</v>
      </c>
      <c r="K142" t="s">
        <v>836</v>
      </c>
      <c r="L142" t="s">
        <v>837</v>
      </c>
      <c r="M142" t="s">
        <v>838</v>
      </c>
      <c r="N142" t="s">
        <v>1025</v>
      </c>
      <c r="O142" t="s">
        <v>840</v>
      </c>
      <c r="P142" t="s">
        <v>994</v>
      </c>
      <c r="Q142" t="s">
        <v>896</v>
      </c>
      <c r="R142"/>
      <c r="S142" s="394" t="s">
        <v>1276</v>
      </c>
      <c r="T142" s="394" t="s">
        <v>1227</v>
      </c>
      <c r="U142" s="253">
        <v>15126.21</v>
      </c>
      <c r="V142" s="253">
        <v>10078.16</v>
      </c>
      <c r="W142" s="360"/>
    </row>
    <row r="143" spans="2:23" x14ac:dyDescent="0.25">
      <c r="B143" t="s">
        <v>351</v>
      </c>
      <c r="C143" t="s">
        <v>828</v>
      </c>
      <c r="D143" t="s">
        <v>831</v>
      </c>
      <c r="E143" s="514" t="s">
        <v>481</v>
      </c>
      <c r="F143" s="514" t="s">
        <v>768</v>
      </c>
      <c r="G143" t="s">
        <v>769</v>
      </c>
      <c r="H143" t="s">
        <v>893</v>
      </c>
      <c r="I143" t="s">
        <v>834</v>
      </c>
      <c r="J143" t="s">
        <v>835</v>
      </c>
      <c r="K143" t="s">
        <v>836</v>
      </c>
      <c r="L143" t="s">
        <v>837</v>
      </c>
      <c r="M143" t="s">
        <v>838</v>
      </c>
      <c r="N143" t="s">
        <v>1025</v>
      </c>
      <c r="O143" t="s">
        <v>840</v>
      </c>
      <c r="P143" t="s">
        <v>995</v>
      </c>
      <c r="Q143" t="s">
        <v>896</v>
      </c>
      <c r="R143"/>
      <c r="S143" s="394" t="s">
        <v>1276</v>
      </c>
      <c r="T143" s="394" t="s">
        <v>1227</v>
      </c>
      <c r="U143" s="253">
        <v>16133.67</v>
      </c>
      <c r="V143" s="253">
        <v>10663.17</v>
      </c>
      <c r="W143" s="360"/>
    </row>
    <row r="144" spans="2:23" x14ac:dyDescent="0.25">
      <c r="B144" t="s">
        <v>351</v>
      </c>
      <c r="C144" t="s">
        <v>828</v>
      </c>
      <c r="D144" t="s">
        <v>831</v>
      </c>
      <c r="E144" s="514" t="s">
        <v>482</v>
      </c>
      <c r="F144" s="514" t="s">
        <v>770</v>
      </c>
      <c r="G144" t="s">
        <v>771</v>
      </c>
      <c r="H144" t="s">
        <v>893</v>
      </c>
      <c r="I144" t="s">
        <v>834</v>
      </c>
      <c r="J144" t="s">
        <v>835</v>
      </c>
      <c r="K144" t="s">
        <v>836</v>
      </c>
      <c r="L144" t="s">
        <v>837</v>
      </c>
      <c r="M144" t="s">
        <v>838</v>
      </c>
      <c r="N144" t="s">
        <v>1025</v>
      </c>
      <c r="O144" t="s">
        <v>840</v>
      </c>
      <c r="P144" t="s">
        <v>996</v>
      </c>
      <c r="Q144" t="s">
        <v>896</v>
      </c>
      <c r="R144"/>
      <c r="S144" s="394" t="s">
        <v>1276</v>
      </c>
      <c r="T144" s="394" t="s">
        <v>1227</v>
      </c>
      <c r="U144" s="253">
        <v>37043.06</v>
      </c>
      <c r="V144" s="253">
        <v>23547.62</v>
      </c>
      <c r="W144" s="360"/>
    </row>
    <row r="145" spans="2:23" x14ac:dyDescent="0.25">
      <c r="B145" t="s">
        <v>351</v>
      </c>
      <c r="C145" t="s">
        <v>827</v>
      </c>
      <c r="D145" t="s">
        <v>831</v>
      </c>
      <c r="E145" s="514" t="s">
        <v>483</v>
      </c>
      <c r="F145" s="514" t="s">
        <v>772</v>
      </c>
      <c r="G145" t="s">
        <v>773</v>
      </c>
      <c r="H145" t="s">
        <v>893</v>
      </c>
      <c r="I145" t="s">
        <v>834</v>
      </c>
      <c r="J145" t="s">
        <v>835</v>
      </c>
      <c r="K145" t="s">
        <v>836</v>
      </c>
      <c r="L145" t="s">
        <v>837</v>
      </c>
      <c r="M145" t="s">
        <v>838</v>
      </c>
      <c r="N145" t="s">
        <v>1025</v>
      </c>
      <c r="O145" t="s">
        <v>840</v>
      </c>
      <c r="P145" t="s">
        <v>997</v>
      </c>
      <c r="Q145" t="s">
        <v>896</v>
      </c>
      <c r="R145"/>
      <c r="S145" s="394" t="s">
        <v>1276</v>
      </c>
      <c r="T145" s="394" t="s">
        <v>1227</v>
      </c>
      <c r="U145" s="253">
        <v>40213.43</v>
      </c>
      <c r="V145" s="253">
        <v>24944.28</v>
      </c>
      <c r="W145" s="360"/>
    </row>
    <row r="146" spans="2:23" x14ac:dyDescent="0.25">
      <c r="B146" t="s">
        <v>351</v>
      </c>
      <c r="C146" t="s">
        <v>827</v>
      </c>
      <c r="D146" t="s">
        <v>831</v>
      </c>
      <c r="E146" s="514" t="s">
        <v>484</v>
      </c>
      <c r="F146" s="514" t="s">
        <v>774</v>
      </c>
      <c r="G146" t="s">
        <v>775</v>
      </c>
      <c r="H146" t="s">
        <v>893</v>
      </c>
      <c r="I146" t="s">
        <v>834</v>
      </c>
      <c r="J146" t="s">
        <v>835</v>
      </c>
      <c r="K146" t="s">
        <v>836</v>
      </c>
      <c r="L146" t="s">
        <v>837</v>
      </c>
      <c r="M146" t="s">
        <v>838</v>
      </c>
      <c r="N146" t="s">
        <v>1025</v>
      </c>
      <c r="O146" t="s">
        <v>840</v>
      </c>
      <c r="P146" t="s">
        <v>998</v>
      </c>
      <c r="Q146" t="s">
        <v>896</v>
      </c>
      <c r="R146"/>
      <c r="S146" s="394" t="s">
        <v>1276</v>
      </c>
      <c r="T146" s="394" t="s">
        <v>1227</v>
      </c>
      <c r="U146" s="253">
        <v>24445.86</v>
      </c>
      <c r="V146" s="253">
        <v>15302.54</v>
      </c>
      <c r="W146" s="360"/>
    </row>
    <row r="147" spans="2:23" x14ac:dyDescent="0.25">
      <c r="B147" t="s">
        <v>351</v>
      </c>
      <c r="C147" t="s">
        <v>827</v>
      </c>
      <c r="D147" t="s">
        <v>831</v>
      </c>
      <c r="E147" s="514" t="s">
        <v>485</v>
      </c>
      <c r="F147" s="514" t="s">
        <v>776</v>
      </c>
      <c r="G147" t="s">
        <v>777</v>
      </c>
      <c r="H147" t="s">
        <v>852</v>
      </c>
      <c r="I147" t="s">
        <v>834</v>
      </c>
      <c r="J147" t="s">
        <v>835</v>
      </c>
      <c r="K147" t="s">
        <v>836</v>
      </c>
      <c r="L147" t="s">
        <v>837</v>
      </c>
      <c r="M147" t="s">
        <v>838</v>
      </c>
      <c r="N147" t="s">
        <v>999</v>
      </c>
      <c r="O147" t="s">
        <v>840</v>
      </c>
      <c r="P147" t="s">
        <v>1000</v>
      </c>
      <c r="Q147" t="s">
        <v>842</v>
      </c>
      <c r="R147"/>
      <c r="S147" s="394" t="s">
        <v>1276</v>
      </c>
      <c r="T147" s="394" t="s">
        <v>1227</v>
      </c>
      <c r="U147" s="253">
        <v>44895.45</v>
      </c>
      <c r="V147" s="253">
        <v>5417.02</v>
      </c>
      <c r="W147" s="360"/>
    </row>
    <row r="148" spans="2:23" x14ac:dyDescent="0.25">
      <c r="B148" t="s">
        <v>351</v>
      </c>
      <c r="C148" t="s">
        <v>827</v>
      </c>
      <c r="D148" t="s">
        <v>831</v>
      </c>
      <c r="E148" s="514" t="s">
        <v>487</v>
      </c>
      <c r="F148" s="514" t="s">
        <v>780</v>
      </c>
      <c r="G148" t="s">
        <v>781</v>
      </c>
      <c r="H148" t="s">
        <v>893</v>
      </c>
      <c r="I148" t="s">
        <v>834</v>
      </c>
      <c r="J148" t="s">
        <v>835</v>
      </c>
      <c r="K148" t="s">
        <v>836</v>
      </c>
      <c r="L148" t="s">
        <v>837</v>
      </c>
      <c r="M148" t="s">
        <v>838</v>
      </c>
      <c r="N148" t="s">
        <v>1025</v>
      </c>
      <c r="O148" t="s">
        <v>840</v>
      </c>
      <c r="P148" t="s">
        <v>1002</v>
      </c>
      <c r="Q148" t="s">
        <v>896</v>
      </c>
      <c r="R148"/>
      <c r="S148" s="394" t="s">
        <v>1276</v>
      </c>
      <c r="T148" s="394" t="s">
        <v>1227</v>
      </c>
      <c r="U148" s="253">
        <v>38681.29</v>
      </c>
      <c r="V148" s="253">
        <v>24124.240000000002</v>
      </c>
      <c r="W148" s="360"/>
    </row>
    <row r="149" spans="2:23" x14ac:dyDescent="0.25">
      <c r="B149" t="s">
        <v>351</v>
      </c>
      <c r="C149" t="s">
        <v>826</v>
      </c>
      <c r="D149" t="s">
        <v>831</v>
      </c>
      <c r="E149" s="514" t="s">
        <v>488</v>
      </c>
      <c r="F149" s="514" t="s">
        <v>782</v>
      </c>
      <c r="G149" t="s">
        <v>783</v>
      </c>
      <c r="H149" t="s">
        <v>852</v>
      </c>
      <c r="I149" t="s">
        <v>834</v>
      </c>
      <c r="J149" t="s">
        <v>835</v>
      </c>
      <c r="K149" t="s">
        <v>836</v>
      </c>
      <c r="L149" t="s">
        <v>837</v>
      </c>
      <c r="M149" t="s">
        <v>838</v>
      </c>
      <c r="N149" t="s">
        <v>999</v>
      </c>
      <c r="O149" t="s">
        <v>840</v>
      </c>
      <c r="P149" t="s">
        <v>1003</v>
      </c>
      <c r="Q149" t="s">
        <v>842</v>
      </c>
      <c r="R149"/>
      <c r="S149" s="394" t="s">
        <v>1276</v>
      </c>
      <c r="T149" s="394" t="s">
        <v>1227</v>
      </c>
      <c r="U149" s="253">
        <v>43089.43</v>
      </c>
      <c r="V149" s="253">
        <v>5088.32</v>
      </c>
      <c r="W149" s="360"/>
    </row>
    <row r="150" spans="2:23" x14ac:dyDescent="0.25">
      <c r="B150" t="s">
        <v>351</v>
      </c>
      <c r="C150" t="s">
        <v>827</v>
      </c>
      <c r="D150" t="s">
        <v>831</v>
      </c>
      <c r="E150" s="514" t="s">
        <v>489</v>
      </c>
      <c r="F150" s="514" t="s">
        <v>784</v>
      </c>
      <c r="G150" t="s">
        <v>785</v>
      </c>
      <c r="H150" t="s">
        <v>893</v>
      </c>
      <c r="I150" t="s">
        <v>834</v>
      </c>
      <c r="J150" t="s">
        <v>835</v>
      </c>
      <c r="K150" t="s">
        <v>836</v>
      </c>
      <c r="L150" t="s">
        <v>837</v>
      </c>
      <c r="M150" t="s">
        <v>838</v>
      </c>
      <c r="N150" t="s">
        <v>1025</v>
      </c>
      <c r="O150" t="s">
        <v>840</v>
      </c>
      <c r="P150" t="s">
        <v>1004</v>
      </c>
      <c r="Q150" t="s">
        <v>896</v>
      </c>
      <c r="R150"/>
      <c r="S150" s="394" t="s">
        <v>1276</v>
      </c>
      <c r="T150" s="394" t="s">
        <v>1227</v>
      </c>
      <c r="U150" s="253">
        <v>32681.02</v>
      </c>
      <c r="V150" s="253">
        <v>20268.64</v>
      </c>
      <c r="W150" s="360"/>
    </row>
    <row r="151" spans="2:23" x14ac:dyDescent="0.25">
      <c r="B151" t="s">
        <v>351</v>
      </c>
      <c r="C151" t="s">
        <v>826</v>
      </c>
      <c r="D151" t="s">
        <v>831</v>
      </c>
      <c r="E151" s="514" t="s">
        <v>490</v>
      </c>
      <c r="F151" s="514" t="s">
        <v>786</v>
      </c>
      <c r="G151" t="s">
        <v>787</v>
      </c>
      <c r="H151" t="s">
        <v>893</v>
      </c>
      <c r="I151" t="s">
        <v>834</v>
      </c>
      <c r="J151" t="s">
        <v>835</v>
      </c>
      <c r="K151" t="s">
        <v>836</v>
      </c>
      <c r="L151" t="s">
        <v>837</v>
      </c>
      <c r="M151" t="s">
        <v>838</v>
      </c>
      <c r="N151" t="s">
        <v>1025</v>
      </c>
      <c r="O151" t="s">
        <v>840</v>
      </c>
      <c r="P151" t="s">
        <v>1005</v>
      </c>
      <c r="Q151" t="s">
        <v>896</v>
      </c>
      <c r="R151"/>
      <c r="S151" s="394" t="s">
        <v>1276</v>
      </c>
      <c r="T151" s="394" t="s">
        <v>1227</v>
      </c>
      <c r="U151" s="253">
        <v>23860.13</v>
      </c>
      <c r="V151" s="253">
        <v>15417.43</v>
      </c>
      <c r="W151" s="360"/>
    </row>
    <row r="152" spans="2:23" x14ac:dyDescent="0.25">
      <c r="B152" t="s">
        <v>351</v>
      </c>
      <c r="C152" t="s">
        <v>826</v>
      </c>
      <c r="D152" t="s">
        <v>831</v>
      </c>
      <c r="E152" s="514" t="s">
        <v>492</v>
      </c>
      <c r="F152" s="514" t="s">
        <v>790</v>
      </c>
      <c r="G152" t="s">
        <v>791</v>
      </c>
      <c r="H152" t="s">
        <v>977</v>
      </c>
      <c r="I152" t="s">
        <v>834</v>
      </c>
      <c r="J152" t="s">
        <v>835</v>
      </c>
      <c r="K152" t="s">
        <v>836</v>
      </c>
      <c r="L152" t="s">
        <v>837</v>
      </c>
      <c r="M152" t="s">
        <v>838</v>
      </c>
      <c r="N152" t="s">
        <v>978</v>
      </c>
      <c r="O152" t="s">
        <v>840</v>
      </c>
      <c r="P152" t="s">
        <v>1007</v>
      </c>
      <c r="Q152" t="s">
        <v>980</v>
      </c>
      <c r="R152"/>
      <c r="S152" s="394" t="s">
        <v>1276</v>
      </c>
      <c r="T152" s="394" t="s">
        <v>1227</v>
      </c>
      <c r="U152" s="253">
        <v>89180</v>
      </c>
      <c r="V152" s="253">
        <v>45159.42</v>
      </c>
      <c r="W152" s="360"/>
    </row>
    <row r="153" spans="2:23" x14ac:dyDescent="0.25">
      <c r="B153" t="s">
        <v>351</v>
      </c>
      <c r="C153" t="s">
        <v>827</v>
      </c>
      <c r="D153" t="s">
        <v>831</v>
      </c>
      <c r="E153" s="514" t="s">
        <v>493</v>
      </c>
      <c r="F153" s="514" t="s">
        <v>792</v>
      </c>
      <c r="G153" t="s">
        <v>793</v>
      </c>
      <c r="H153" t="s">
        <v>852</v>
      </c>
      <c r="I153" t="s">
        <v>834</v>
      </c>
      <c r="J153" t="s">
        <v>835</v>
      </c>
      <c r="K153" t="s">
        <v>836</v>
      </c>
      <c r="L153" t="s">
        <v>837</v>
      </c>
      <c r="M153" t="s">
        <v>838</v>
      </c>
      <c r="N153" t="s">
        <v>999</v>
      </c>
      <c r="O153" t="s">
        <v>840</v>
      </c>
      <c r="P153" t="s">
        <v>1008</v>
      </c>
      <c r="Q153" t="s">
        <v>842</v>
      </c>
      <c r="R153"/>
      <c r="S153" s="394" t="s">
        <v>1276</v>
      </c>
      <c r="T153" s="394" t="s">
        <v>1227</v>
      </c>
      <c r="U153" s="253">
        <v>41324.629999999997</v>
      </c>
      <c r="V153" s="253">
        <v>4836.38</v>
      </c>
      <c r="W153" s="360"/>
    </row>
    <row r="154" spans="2:23" x14ac:dyDescent="0.25">
      <c r="B154" t="s">
        <v>351</v>
      </c>
      <c r="C154" t="s">
        <v>827</v>
      </c>
      <c r="D154" t="s">
        <v>831</v>
      </c>
      <c r="E154" s="514" t="s">
        <v>494</v>
      </c>
      <c r="F154" s="514" t="s">
        <v>794</v>
      </c>
      <c r="G154" t="s">
        <v>795</v>
      </c>
      <c r="H154" t="s">
        <v>893</v>
      </c>
      <c r="I154" t="s">
        <v>834</v>
      </c>
      <c r="J154" t="s">
        <v>835</v>
      </c>
      <c r="K154" t="s">
        <v>836</v>
      </c>
      <c r="L154" t="s">
        <v>837</v>
      </c>
      <c r="M154" t="s">
        <v>838</v>
      </c>
      <c r="N154" t="s">
        <v>1025</v>
      </c>
      <c r="O154" t="s">
        <v>840</v>
      </c>
      <c r="P154" t="s">
        <v>1009</v>
      </c>
      <c r="Q154" t="s">
        <v>896</v>
      </c>
      <c r="R154"/>
      <c r="S154" s="394" t="s">
        <v>1276</v>
      </c>
      <c r="T154" s="394" t="s">
        <v>1227</v>
      </c>
      <c r="U154" s="253">
        <v>28114.52</v>
      </c>
      <c r="V154" s="253">
        <v>17571.900000000001</v>
      </c>
      <c r="W154" s="360"/>
    </row>
    <row r="155" spans="2:23" x14ac:dyDescent="0.25">
      <c r="B155" t="s">
        <v>351</v>
      </c>
      <c r="C155" t="s">
        <v>828</v>
      </c>
      <c r="D155" t="s">
        <v>831</v>
      </c>
      <c r="E155" s="514" t="s">
        <v>495</v>
      </c>
      <c r="F155" s="514" t="s">
        <v>796</v>
      </c>
      <c r="G155" t="s">
        <v>797</v>
      </c>
      <c r="H155" t="s">
        <v>893</v>
      </c>
      <c r="I155" t="s">
        <v>834</v>
      </c>
      <c r="J155" t="s">
        <v>835</v>
      </c>
      <c r="K155" t="s">
        <v>836</v>
      </c>
      <c r="L155" t="s">
        <v>837</v>
      </c>
      <c r="M155" t="s">
        <v>838</v>
      </c>
      <c r="N155" t="s">
        <v>1025</v>
      </c>
      <c r="O155" t="s">
        <v>840</v>
      </c>
      <c r="P155" t="s">
        <v>1010</v>
      </c>
      <c r="Q155" t="s">
        <v>896</v>
      </c>
      <c r="R155"/>
      <c r="S155" s="394" t="s">
        <v>1276</v>
      </c>
      <c r="T155" s="394" t="s">
        <v>1227</v>
      </c>
      <c r="U155" s="253">
        <v>31596.62</v>
      </c>
      <c r="V155" s="253">
        <v>20258.23</v>
      </c>
      <c r="W155" s="360"/>
    </row>
    <row r="156" spans="2:23" x14ac:dyDescent="0.25">
      <c r="B156" t="s">
        <v>351</v>
      </c>
      <c r="C156" t="s">
        <v>827</v>
      </c>
      <c r="D156" t="s">
        <v>831</v>
      </c>
      <c r="E156" s="514" t="s">
        <v>496</v>
      </c>
      <c r="F156" s="514" t="s">
        <v>798</v>
      </c>
      <c r="G156" t="s">
        <v>799</v>
      </c>
      <c r="H156" t="s">
        <v>1011</v>
      </c>
      <c r="I156" t="s">
        <v>834</v>
      </c>
      <c r="J156" t="s">
        <v>835</v>
      </c>
      <c r="K156" t="s">
        <v>836</v>
      </c>
      <c r="L156" t="s">
        <v>837</v>
      </c>
      <c r="M156" t="s">
        <v>838</v>
      </c>
      <c r="N156" t="s">
        <v>1012</v>
      </c>
      <c r="O156" t="s">
        <v>840</v>
      </c>
      <c r="P156" t="s">
        <v>1013</v>
      </c>
      <c r="Q156" t="s">
        <v>842</v>
      </c>
      <c r="R156"/>
      <c r="S156" s="394" t="s">
        <v>1276</v>
      </c>
      <c r="T156" s="394" t="s">
        <v>1227</v>
      </c>
      <c r="U156" s="253">
        <v>40311.620000000003</v>
      </c>
      <c r="V156" s="253">
        <v>4836.38</v>
      </c>
      <c r="W156" s="360"/>
    </row>
    <row r="157" spans="2:23" x14ac:dyDescent="0.25">
      <c r="B157" t="s">
        <v>351</v>
      </c>
      <c r="C157" t="s">
        <v>827</v>
      </c>
      <c r="D157" t="s">
        <v>831</v>
      </c>
      <c r="E157" s="514" t="s">
        <v>497</v>
      </c>
      <c r="F157" s="514" t="s">
        <v>800</v>
      </c>
      <c r="G157" t="s">
        <v>801</v>
      </c>
      <c r="H157" t="s">
        <v>855</v>
      </c>
      <c r="I157" t="s">
        <v>834</v>
      </c>
      <c r="J157" t="s">
        <v>835</v>
      </c>
      <c r="K157" t="s">
        <v>836</v>
      </c>
      <c r="L157" t="s">
        <v>837</v>
      </c>
      <c r="M157" t="s">
        <v>838</v>
      </c>
      <c r="N157" t="s">
        <v>856</v>
      </c>
      <c r="O157" t="s">
        <v>840</v>
      </c>
      <c r="P157" t="s">
        <v>1014</v>
      </c>
      <c r="Q157" t="s">
        <v>842</v>
      </c>
      <c r="R157"/>
      <c r="S157" s="394" t="s">
        <v>1276</v>
      </c>
      <c r="T157" s="394" t="s">
        <v>1227</v>
      </c>
      <c r="U157" s="253">
        <v>118393.78</v>
      </c>
      <c r="V157" s="253">
        <v>17409.93</v>
      </c>
      <c r="W157" s="360"/>
    </row>
    <row r="158" spans="2:23" x14ac:dyDescent="0.25">
      <c r="B158" t="s">
        <v>351</v>
      </c>
      <c r="C158" t="s">
        <v>826</v>
      </c>
      <c r="D158" t="s">
        <v>831</v>
      </c>
      <c r="E158" s="514" t="s">
        <v>498</v>
      </c>
      <c r="F158" s="514" t="s">
        <v>802</v>
      </c>
      <c r="G158" t="s">
        <v>803</v>
      </c>
      <c r="H158" t="s">
        <v>1011</v>
      </c>
      <c r="I158" t="s">
        <v>834</v>
      </c>
      <c r="J158" t="s">
        <v>835</v>
      </c>
      <c r="K158" t="s">
        <v>836</v>
      </c>
      <c r="L158" t="s">
        <v>837</v>
      </c>
      <c r="M158" t="s">
        <v>838</v>
      </c>
      <c r="N158" t="s">
        <v>1012</v>
      </c>
      <c r="O158" t="s">
        <v>840</v>
      </c>
      <c r="P158" t="s">
        <v>1015</v>
      </c>
      <c r="Q158" t="s">
        <v>842</v>
      </c>
      <c r="R158"/>
      <c r="S158" s="394" t="s">
        <v>1276</v>
      </c>
      <c r="T158" s="394" t="s">
        <v>1227</v>
      </c>
      <c r="U158" s="253">
        <v>39629.65</v>
      </c>
      <c r="V158" s="253">
        <v>4445.53</v>
      </c>
      <c r="W158" s="360"/>
    </row>
    <row r="159" spans="2:23" x14ac:dyDescent="0.25">
      <c r="B159" t="s">
        <v>351</v>
      </c>
      <c r="C159" t="s">
        <v>826</v>
      </c>
      <c r="D159" t="s">
        <v>831</v>
      </c>
      <c r="E159" s="514" t="s">
        <v>499</v>
      </c>
      <c r="F159" s="514" t="s">
        <v>804</v>
      </c>
      <c r="G159" t="s">
        <v>805</v>
      </c>
      <c r="H159" t="s">
        <v>852</v>
      </c>
      <c r="I159" t="s">
        <v>834</v>
      </c>
      <c r="J159" t="s">
        <v>835</v>
      </c>
      <c r="K159" t="s">
        <v>836</v>
      </c>
      <c r="L159" t="s">
        <v>837</v>
      </c>
      <c r="M159" t="s">
        <v>838</v>
      </c>
      <c r="N159" t="s">
        <v>999</v>
      </c>
      <c r="O159" t="s">
        <v>840</v>
      </c>
      <c r="P159" t="s">
        <v>1016</v>
      </c>
      <c r="Q159" t="s">
        <v>842</v>
      </c>
      <c r="R159"/>
      <c r="S159" s="394" t="s">
        <v>1276</v>
      </c>
      <c r="T159" s="394" t="s">
        <v>1227</v>
      </c>
      <c r="U159" s="253">
        <v>65416.12</v>
      </c>
      <c r="V159" s="253">
        <v>4445.53</v>
      </c>
      <c r="W159" s="360"/>
    </row>
    <row r="160" spans="2:23" x14ac:dyDescent="0.25">
      <c r="B160" t="s">
        <v>351</v>
      </c>
      <c r="C160" t="s">
        <v>826</v>
      </c>
      <c r="D160" t="s">
        <v>831</v>
      </c>
      <c r="E160" s="514" t="s">
        <v>500</v>
      </c>
      <c r="F160" s="514" t="s">
        <v>806</v>
      </c>
      <c r="G160" t="s">
        <v>807</v>
      </c>
      <c r="H160" t="s">
        <v>893</v>
      </c>
      <c r="I160" t="s">
        <v>834</v>
      </c>
      <c r="J160" t="s">
        <v>835</v>
      </c>
      <c r="K160" t="s">
        <v>836</v>
      </c>
      <c r="L160" t="s">
        <v>837</v>
      </c>
      <c r="M160" t="s">
        <v>838</v>
      </c>
      <c r="N160" t="s">
        <v>1025</v>
      </c>
      <c r="O160" t="s">
        <v>840</v>
      </c>
      <c r="P160" t="s">
        <v>1017</v>
      </c>
      <c r="Q160" t="s">
        <v>896</v>
      </c>
      <c r="R160"/>
      <c r="S160" s="394" t="s">
        <v>1276</v>
      </c>
      <c r="T160" s="394" t="s">
        <v>1227</v>
      </c>
      <c r="U160" s="253">
        <v>21859.72</v>
      </c>
      <c r="V160" s="253">
        <v>12646.42</v>
      </c>
      <c r="W160" s="360"/>
    </row>
    <row r="161" spans="2:23" x14ac:dyDescent="0.25">
      <c r="B161" t="s">
        <v>351</v>
      </c>
      <c r="C161" t="s">
        <v>827</v>
      </c>
      <c r="D161" t="s">
        <v>831</v>
      </c>
      <c r="E161" s="514" t="s">
        <v>501</v>
      </c>
      <c r="F161" s="514" t="s">
        <v>808</v>
      </c>
      <c r="G161" t="s">
        <v>809</v>
      </c>
      <c r="H161" t="s">
        <v>893</v>
      </c>
      <c r="I161" t="s">
        <v>834</v>
      </c>
      <c r="J161" t="s">
        <v>835</v>
      </c>
      <c r="K161" t="s">
        <v>836</v>
      </c>
      <c r="L161" t="s">
        <v>837</v>
      </c>
      <c r="M161" t="s">
        <v>838</v>
      </c>
      <c r="N161" t="s">
        <v>1025</v>
      </c>
      <c r="O161" t="s">
        <v>840</v>
      </c>
      <c r="P161" t="s">
        <v>1018</v>
      </c>
      <c r="Q161" t="s">
        <v>896</v>
      </c>
      <c r="R161"/>
      <c r="S161" s="394" t="s">
        <v>1276</v>
      </c>
      <c r="T161" s="394" t="s">
        <v>1227</v>
      </c>
      <c r="U161" s="253">
        <v>44254.45</v>
      </c>
      <c r="V161" s="253">
        <v>27111.78</v>
      </c>
      <c r="W161" s="360"/>
    </row>
    <row r="162" spans="2:23" x14ac:dyDescent="0.25">
      <c r="B162" t="s">
        <v>351</v>
      </c>
      <c r="C162" t="s">
        <v>827</v>
      </c>
      <c r="D162" t="s">
        <v>831</v>
      </c>
      <c r="E162" s="514" t="s">
        <v>502</v>
      </c>
      <c r="F162" s="514" t="s">
        <v>810</v>
      </c>
      <c r="G162" t="s">
        <v>811</v>
      </c>
      <c r="H162" t="s">
        <v>893</v>
      </c>
      <c r="I162" t="s">
        <v>834</v>
      </c>
      <c r="J162" t="s">
        <v>835</v>
      </c>
      <c r="K162" t="s">
        <v>836</v>
      </c>
      <c r="L162" t="s">
        <v>837</v>
      </c>
      <c r="M162" t="s">
        <v>838</v>
      </c>
      <c r="N162" t="s">
        <v>1025</v>
      </c>
      <c r="O162" t="s">
        <v>840</v>
      </c>
      <c r="P162" t="s">
        <v>1019</v>
      </c>
      <c r="Q162" t="s">
        <v>896</v>
      </c>
      <c r="R162"/>
      <c r="S162" s="394" t="s">
        <v>1276</v>
      </c>
      <c r="T162" s="394" t="s">
        <v>1227</v>
      </c>
      <c r="U162" s="253">
        <v>16556.240000000002</v>
      </c>
      <c r="V162" s="253">
        <v>10323.66</v>
      </c>
      <c r="W162" s="360"/>
    </row>
    <row r="163" spans="2:23" x14ac:dyDescent="0.25">
      <c r="B163" t="s">
        <v>351</v>
      </c>
      <c r="C163" t="s">
        <v>827</v>
      </c>
      <c r="D163" t="s">
        <v>831</v>
      </c>
      <c r="E163" s="514" t="s">
        <v>503</v>
      </c>
      <c r="F163" s="514" t="s">
        <v>812</v>
      </c>
      <c r="G163" t="s">
        <v>813</v>
      </c>
      <c r="H163" t="s">
        <v>893</v>
      </c>
      <c r="I163" t="s">
        <v>834</v>
      </c>
      <c r="J163" t="s">
        <v>835</v>
      </c>
      <c r="K163" t="s">
        <v>836</v>
      </c>
      <c r="L163" t="s">
        <v>837</v>
      </c>
      <c r="M163" t="s">
        <v>838</v>
      </c>
      <c r="N163" t="s">
        <v>1025</v>
      </c>
      <c r="O163" t="s">
        <v>840</v>
      </c>
      <c r="P163" t="s">
        <v>1020</v>
      </c>
      <c r="Q163" t="s">
        <v>896</v>
      </c>
      <c r="R163"/>
      <c r="S163" s="394" t="s">
        <v>1276</v>
      </c>
      <c r="T163" s="394" t="s">
        <v>1227</v>
      </c>
      <c r="U163" s="253">
        <v>27976.57</v>
      </c>
      <c r="V163" s="253">
        <v>17343.16</v>
      </c>
      <c r="W163" s="360"/>
    </row>
    <row r="164" spans="2:23" x14ac:dyDescent="0.25">
      <c r="B164" t="s">
        <v>351</v>
      </c>
      <c r="C164" t="s">
        <v>828</v>
      </c>
      <c r="D164" t="s">
        <v>831</v>
      </c>
      <c r="E164" s="514" t="s">
        <v>504</v>
      </c>
      <c r="F164" s="514" t="s">
        <v>814</v>
      </c>
      <c r="G164" t="s">
        <v>815</v>
      </c>
      <c r="H164" t="s">
        <v>893</v>
      </c>
      <c r="I164" t="s">
        <v>834</v>
      </c>
      <c r="J164" t="s">
        <v>835</v>
      </c>
      <c r="K164" t="s">
        <v>836</v>
      </c>
      <c r="L164" t="s">
        <v>837</v>
      </c>
      <c r="M164" t="s">
        <v>838</v>
      </c>
      <c r="N164" t="s">
        <v>1025</v>
      </c>
      <c r="O164" t="s">
        <v>840</v>
      </c>
      <c r="P164" t="s">
        <v>1021</v>
      </c>
      <c r="Q164" t="s">
        <v>896</v>
      </c>
      <c r="R164"/>
      <c r="S164" s="394" t="s">
        <v>1276</v>
      </c>
      <c r="T164" s="394" t="s">
        <v>1227</v>
      </c>
      <c r="U164" s="253">
        <v>32974.75</v>
      </c>
      <c r="V164" s="253">
        <v>20778.63</v>
      </c>
      <c r="W164" s="360"/>
    </row>
    <row r="165" spans="2:23" x14ac:dyDescent="0.25">
      <c r="B165" t="s">
        <v>351</v>
      </c>
      <c r="C165" t="s">
        <v>827</v>
      </c>
      <c r="D165" t="s">
        <v>831</v>
      </c>
      <c r="E165" s="514" t="s">
        <v>505</v>
      </c>
      <c r="F165" s="514" t="s">
        <v>816</v>
      </c>
      <c r="G165" t="s">
        <v>817</v>
      </c>
      <c r="H165" t="s">
        <v>852</v>
      </c>
      <c r="I165" t="s">
        <v>834</v>
      </c>
      <c r="J165" t="s">
        <v>835</v>
      </c>
      <c r="K165" t="s">
        <v>836</v>
      </c>
      <c r="L165" t="s">
        <v>837</v>
      </c>
      <c r="M165" t="s">
        <v>838</v>
      </c>
      <c r="N165" t="s">
        <v>999</v>
      </c>
      <c r="O165" t="s">
        <v>840</v>
      </c>
      <c r="P165" t="s">
        <v>1022</v>
      </c>
      <c r="Q165" t="s">
        <v>842</v>
      </c>
      <c r="R165"/>
      <c r="S165" s="394" t="s">
        <v>1276</v>
      </c>
      <c r="T165" s="394" t="s">
        <v>1227</v>
      </c>
      <c r="U165" s="253">
        <v>39703.75</v>
      </c>
      <c r="V165" s="253">
        <v>4243.46</v>
      </c>
      <c r="W165" s="360"/>
    </row>
    <row r="166" spans="2:23" x14ac:dyDescent="0.25">
      <c r="B166" t="s">
        <v>351</v>
      </c>
      <c r="C166" t="s">
        <v>827</v>
      </c>
      <c r="D166" t="s">
        <v>831</v>
      </c>
      <c r="E166" s="514" t="s">
        <v>506</v>
      </c>
      <c r="F166" s="514" t="s">
        <v>818</v>
      </c>
      <c r="G166" t="s">
        <v>819</v>
      </c>
      <c r="H166" t="s">
        <v>852</v>
      </c>
      <c r="I166" t="s">
        <v>834</v>
      </c>
      <c r="J166" t="s">
        <v>835</v>
      </c>
      <c r="K166" t="s">
        <v>836</v>
      </c>
      <c r="L166" t="s">
        <v>837</v>
      </c>
      <c r="M166" t="s">
        <v>838</v>
      </c>
      <c r="N166" t="s">
        <v>853</v>
      </c>
      <c r="O166" t="s">
        <v>840</v>
      </c>
      <c r="P166" t="s">
        <v>1023</v>
      </c>
      <c r="Q166" t="s">
        <v>842</v>
      </c>
      <c r="R166"/>
      <c r="S166" s="394" t="s">
        <v>1276</v>
      </c>
      <c r="T166" s="394" t="s">
        <v>1227</v>
      </c>
      <c r="U166" s="253">
        <v>79405.929999999993</v>
      </c>
      <c r="V166" s="253">
        <v>9906.7000000000007</v>
      </c>
      <c r="W166" s="360"/>
    </row>
    <row r="167" spans="2:23" x14ac:dyDescent="0.25">
      <c r="B167" t="s">
        <v>351</v>
      </c>
      <c r="C167" t="s">
        <v>827</v>
      </c>
      <c r="D167" t="s">
        <v>831</v>
      </c>
      <c r="E167" s="514" t="s">
        <v>507</v>
      </c>
      <c r="F167" s="514" t="s">
        <v>820</v>
      </c>
      <c r="G167" t="s">
        <v>821</v>
      </c>
      <c r="H167" t="s">
        <v>893</v>
      </c>
      <c r="I167" t="s">
        <v>834</v>
      </c>
      <c r="J167" t="s">
        <v>835</v>
      </c>
      <c r="K167" t="s">
        <v>836</v>
      </c>
      <c r="L167" t="s">
        <v>837</v>
      </c>
      <c r="M167" t="s">
        <v>838</v>
      </c>
      <c r="N167" t="s">
        <v>1025</v>
      </c>
      <c r="O167" t="s">
        <v>840</v>
      </c>
      <c r="P167" t="s">
        <v>1024</v>
      </c>
      <c r="Q167" t="s">
        <v>896</v>
      </c>
      <c r="R167"/>
      <c r="S167" s="394" t="s">
        <v>1276</v>
      </c>
      <c r="T167" s="394" t="s">
        <v>1227</v>
      </c>
      <c r="U167" s="253">
        <v>12907.41</v>
      </c>
      <c r="V167" s="253">
        <v>8030.96</v>
      </c>
      <c r="W167" s="360"/>
    </row>
    <row r="168" spans="2:23" x14ac:dyDescent="0.25">
      <c r="B168" t="s">
        <v>351</v>
      </c>
      <c r="C168" t="s">
        <v>827</v>
      </c>
      <c r="D168" t="s">
        <v>831</v>
      </c>
      <c r="E168" s="514" t="s">
        <v>508</v>
      </c>
      <c r="F168" s="514" t="s">
        <v>822</v>
      </c>
      <c r="G168" t="s">
        <v>823</v>
      </c>
      <c r="H168" t="s">
        <v>893</v>
      </c>
      <c r="I168" t="s">
        <v>834</v>
      </c>
      <c r="J168" t="s">
        <v>835</v>
      </c>
      <c r="K168" t="s">
        <v>836</v>
      </c>
      <c r="L168" t="s">
        <v>837</v>
      </c>
      <c r="M168" t="s">
        <v>838</v>
      </c>
      <c r="N168" t="s">
        <v>1025</v>
      </c>
      <c r="O168" t="s">
        <v>840</v>
      </c>
      <c r="P168" t="s">
        <v>1026</v>
      </c>
      <c r="Q168" t="s">
        <v>896</v>
      </c>
      <c r="R168"/>
      <c r="S168" s="394" t="s">
        <v>1276</v>
      </c>
      <c r="T168" s="394" t="s">
        <v>1227</v>
      </c>
      <c r="U168" s="253">
        <v>18922.55</v>
      </c>
      <c r="V168" s="253">
        <v>1260.83</v>
      </c>
      <c r="W168" s="360"/>
    </row>
    <row r="169" spans="2:23" x14ac:dyDescent="0.25">
      <c r="B169" t="s">
        <v>351</v>
      </c>
      <c r="C169" t="s">
        <v>828</v>
      </c>
      <c r="D169" t="s">
        <v>831</v>
      </c>
      <c r="E169" s="514" t="s">
        <v>509</v>
      </c>
      <c r="F169" s="514" t="s">
        <v>824</v>
      </c>
      <c r="G169" t="s">
        <v>825</v>
      </c>
      <c r="H169" t="s">
        <v>893</v>
      </c>
      <c r="I169" t="s">
        <v>834</v>
      </c>
      <c r="J169" t="s">
        <v>835</v>
      </c>
      <c r="K169" t="s">
        <v>836</v>
      </c>
      <c r="L169" t="s">
        <v>837</v>
      </c>
      <c r="M169" t="s">
        <v>838</v>
      </c>
      <c r="N169" t="s">
        <v>1025</v>
      </c>
      <c r="O169" t="s">
        <v>840</v>
      </c>
      <c r="P169" t="s">
        <v>1006</v>
      </c>
      <c r="Q169" t="s">
        <v>896</v>
      </c>
      <c r="R169"/>
      <c r="S169" s="394" t="s">
        <v>1276</v>
      </c>
      <c r="T169" s="394" t="s">
        <v>1227</v>
      </c>
      <c r="U169" s="253">
        <v>11353.53</v>
      </c>
      <c r="V169" s="253">
        <v>756.5</v>
      </c>
      <c r="W169" s="360"/>
    </row>
    <row r="170" spans="2:23" x14ac:dyDescent="0.25">
      <c r="B170" t="s">
        <v>351</v>
      </c>
      <c r="C170" t="s">
        <v>827</v>
      </c>
      <c r="D170" t="s">
        <v>831</v>
      </c>
      <c r="E170" s="514" t="s">
        <v>1224</v>
      </c>
      <c r="F170" s="514" t="s">
        <v>1225</v>
      </c>
      <c r="G170" t="s">
        <v>1226</v>
      </c>
      <c r="H170" t="s">
        <v>893</v>
      </c>
      <c r="I170" t="s">
        <v>834</v>
      </c>
      <c r="J170" t="s">
        <v>835</v>
      </c>
      <c r="K170" t="s">
        <v>836</v>
      </c>
      <c r="L170" t="s">
        <v>837</v>
      </c>
      <c r="M170" t="s">
        <v>838</v>
      </c>
      <c r="N170" t="s">
        <v>1025</v>
      </c>
      <c r="O170" t="s">
        <v>840</v>
      </c>
      <c r="P170" t="s">
        <v>1229</v>
      </c>
      <c r="Q170" t="s">
        <v>896</v>
      </c>
      <c r="R170"/>
      <c r="S170" s="394" t="s">
        <v>1276</v>
      </c>
      <c r="T170" s="394" t="s">
        <v>1227</v>
      </c>
      <c r="U170" s="253">
        <v>11811.19</v>
      </c>
      <c r="V170" s="253">
        <v>754.6</v>
      </c>
      <c r="W170" s="360"/>
    </row>
    <row r="171" spans="2:23" x14ac:dyDescent="0.25">
      <c r="B171" s="169"/>
      <c r="C171" s="170"/>
      <c r="D171" s="171"/>
      <c r="E171" s="170"/>
      <c r="F171" s="170"/>
      <c r="G171" s="172"/>
      <c r="H171" s="173"/>
      <c r="I171" s="171"/>
      <c r="J171" s="171"/>
      <c r="K171" s="171"/>
      <c r="L171" s="171"/>
      <c r="M171" s="171"/>
      <c r="N171" s="171"/>
      <c r="O171" s="171"/>
      <c r="P171" s="171"/>
      <c r="Q171" s="173"/>
      <c r="R171" s="171"/>
      <c r="S171" s="48"/>
      <c r="T171" s="48"/>
      <c r="U171" s="48"/>
      <c r="V171" s="174"/>
    </row>
    <row r="172" spans="2:23" x14ac:dyDescent="0.25">
      <c r="B172" s="37" t="s">
        <v>76</v>
      </c>
      <c r="C172" s="170"/>
      <c r="D172" s="164">
        <f>COUNTA(Tabla12[RFC])</f>
        <v>156</v>
      </c>
      <c r="E172" s="170"/>
      <c r="F172" s="170"/>
      <c r="G172" s="172"/>
      <c r="H172" s="173"/>
      <c r="I172" s="171"/>
      <c r="J172" s="171"/>
      <c r="K172" s="171"/>
      <c r="L172" s="171"/>
      <c r="M172" s="139"/>
      <c r="N172" s="39" t="s">
        <v>77</v>
      </c>
      <c r="P172" s="41">
        <f>D172</f>
        <v>156</v>
      </c>
      <c r="Q172" s="173"/>
      <c r="R172" s="171"/>
      <c r="S172" s="454" t="s">
        <v>8</v>
      </c>
      <c r="T172" s="454"/>
      <c r="U172" s="42">
        <f>SUM(Tabla12[Percepciones pagadas en el Periodo de Comisión con Presupuesto Federal*])</f>
        <v>9331136.859999992</v>
      </c>
      <c r="V172" s="174"/>
    </row>
    <row r="173" spans="2:23" x14ac:dyDescent="0.25">
      <c r="B173" s="169"/>
      <c r="C173" s="170"/>
      <c r="D173" s="171"/>
      <c r="E173" s="170"/>
      <c r="F173" s="170"/>
      <c r="G173" s="172"/>
      <c r="H173" s="173"/>
      <c r="I173" s="171"/>
      <c r="J173" s="171"/>
      <c r="K173" s="171"/>
      <c r="L173" s="171"/>
      <c r="M173" s="171"/>
      <c r="N173" s="171"/>
      <c r="O173" s="171"/>
      <c r="P173" s="171"/>
      <c r="Q173" s="173"/>
      <c r="R173" s="171"/>
      <c r="S173" s="48"/>
      <c r="T173" s="48"/>
      <c r="U173" s="48"/>
      <c r="V173" s="174"/>
    </row>
    <row r="174" spans="2:23" x14ac:dyDescent="0.25">
      <c r="B174" s="169"/>
      <c r="C174" s="170"/>
      <c r="D174" s="171"/>
      <c r="E174" s="170"/>
      <c r="F174" s="170"/>
      <c r="G174" s="172"/>
      <c r="H174" s="173"/>
      <c r="I174" s="171"/>
      <c r="J174" s="171"/>
      <c r="K174" s="171"/>
      <c r="L174" s="171"/>
      <c r="M174" s="171"/>
      <c r="N174" s="171"/>
      <c r="O174" s="171"/>
      <c r="P174" s="171"/>
      <c r="Q174" s="173"/>
      <c r="R174" s="171"/>
      <c r="S174" s="94" t="s">
        <v>151</v>
      </c>
      <c r="T174" s="94"/>
      <c r="U174" s="94"/>
      <c r="V174" s="155">
        <f>SUM(Tabla12[Percepciones pagadas en el Periodo de Comisión con Presupuesto de otra fuente*])</f>
        <v>4439197.990000003</v>
      </c>
    </row>
    <row r="175" spans="2:23" x14ac:dyDescent="0.25">
      <c r="B175" s="175"/>
      <c r="C175" s="176"/>
      <c r="D175" s="177"/>
      <c r="E175" s="176"/>
      <c r="F175" s="176"/>
      <c r="G175" s="178"/>
      <c r="H175" s="179"/>
      <c r="I175" s="177"/>
      <c r="J175" s="177"/>
      <c r="K175" s="177"/>
      <c r="L175" s="177"/>
      <c r="M175" s="177"/>
      <c r="N175" s="177"/>
      <c r="O175" s="177"/>
      <c r="P175" s="177"/>
      <c r="Q175" s="179"/>
      <c r="R175" s="177"/>
      <c r="S175" s="179"/>
      <c r="T175" s="179"/>
      <c r="U175" s="180"/>
      <c r="V175" s="181"/>
    </row>
    <row r="176" spans="2:23" x14ac:dyDescent="0.25">
      <c r="B176" s="54" t="s">
        <v>348</v>
      </c>
      <c r="C176" s="55"/>
      <c r="D176" s="55"/>
      <c r="E176" s="55"/>
      <c r="F176" s="170"/>
      <c r="G176" s="172"/>
      <c r="H176" s="173"/>
      <c r="I176" s="171"/>
      <c r="J176" s="171"/>
      <c r="K176" s="171"/>
      <c r="L176" s="171"/>
      <c r="M176" s="171"/>
      <c r="N176" s="171"/>
      <c r="O176" s="171"/>
      <c r="P176" s="171"/>
      <c r="Q176" s="173"/>
      <c r="R176" s="171"/>
      <c r="S176" s="173"/>
      <c r="T176" s="173"/>
      <c r="U176" s="182"/>
      <c r="V176" s="183"/>
    </row>
    <row r="177" spans="2:22" x14ac:dyDescent="0.25">
      <c r="B177" s="54" t="s">
        <v>152</v>
      </c>
      <c r="C177" s="184"/>
      <c r="D177" s="184"/>
      <c r="E177" s="184"/>
      <c r="F177" s="137"/>
      <c r="G177" s="137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55"/>
    </row>
    <row r="178" spans="2:22" x14ac:dyDescent="0.25"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</row>
    <row r="179" spans="2:22" x14ac:dyDescent="0.25">
      <c r="B179" s="11"/>
      <c r="C179" s="12"/>
      <c r="D179" s="12"/>
      <c r="E179" s="13"/>
    </row>
    <row r="180" spans="2:22" x14ac:dyDescent="0.25">
      <c r="B180" s="426" t="str">
        <f>'II B) Y 1'!B180:D180</f>
        <v>L.I.A. Héctor Alejandro González López</v>
      </c>
      <c r="C180" s="427"/>
      <c r="D180" s="427"/>
      <c r="E180" s="428"/>
    </row>
    <row r="181" spans="2:22" x14ac:dyDescent="0.25">
      <c r="B181" s="441" t="s">
        <v>42</v>
      </c>
      <c r="C181" s="442"/>
      <c r="D181" s="442"/>
      <c r="E181" s="443"/>
    </row>
    <row r="182" spans="2:22" x14ac:dyDescent="0.25">
      <c r="B182" s="14"/>
      <c r="C182" s="362"/>
      <c r="D182" s="362"/>
      <c r="E182" s="16"/>
    </row>
    <row r="183" spans="2:22" x14ac:dyDescent="0.25">
      <c r="B183" s="426" t="str">
        <f>'II B) Y 1'!B183:D183</f>
        <v>Unidad de Enlace PEF / CONAC</v>
      </c>
      <c r="C183" s="427"/>
      <c r="D183" s="427"/>
      <c r="E183" s="428"/>
    </row>
    <row r="184" spans="2:22" x14ac:dyDescent="0.25">
      <c r="B184" s="441" t="s">
        <v>43</v>
      </c>
      <c r="C184" s="442"/>
      <c r="D184" s="442"/>
      <c r="E184" s="443"/>
    </row>
    <row r="185" spans="2:22" x14ac:dyDescent="0.25">
      <c r="B185" s="14"/>
      <c r="C185" s="362"/>
      <c r="D185" s="362"/>
      <c r="E185" s="16"/>
    </row>
    <row r="186" spans="2:22" x14ac:dyDescent="0.25">
      <c r="B186" s="426"/>
      <c r="C186" s="427"/>
      <c r="D186" s="427"/>
      <c r="E186" s="428"/>
    </row>
    <row r="187" spans="2:22" x14ac:dyDescent="0.25">
      <c r="B187" s="441" t="s">
        <v>44</v>
      </c>
      <c r="C187" s="442"/>
      <c r="D187" s="442"/>
      <c r="E187" s="443"/>
    </row>
    <row r="188" spans="2:22" x14ac:dyDescent="0.25">
      <c r="B188" s="14"/>
      <c r="C188" s="362"/>
      <c r="D188" s="362"/>
      <c r="E188" s="16"/>
    </row>
    <row r="189" spans="2:22" x14ac:dyDescent="0.25">
      <c r="B189" s="444">
        <f>'II B) Y 1'!B189:D189</f>
        <v>44202</v>
      </c>
      <c r="C189" s="449"/>
      <c r="D189" s="449"/>
      <c r="E189" s="450"/>
    </row>
    <row r="190" spans="2:22" x14ac:dyDescent="0.25">
      <c r="B190" s="441" t="s">
        <v>45</v>
      </c>
      <c r="C190" s="442"/>
      <c r="D190" s="442"/>
      <c r="E190" s="443"/>
    </row>
    <row r="191" spans="2:22" x14ac:dyDescent="0.25">
      <c r="B191" s="438"/>
      <c r="C191" s="439"/>
      <c r="D191" s="439"/>
      <c r="E191" s="440"/>
    </row>
  </sheetData>
  <mergeCells count="24"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72:T172"/>
    <mergeCell ref="J11:P11"/>
    <mergeCell ref="Q11:Q12"/>
    <mergeCell ref="R11:R12"/>
    <mergeCell ref="S11:T11"/>
    <mergeCell ref="B187:E187"/>
    <mergeCell ref="B189:E189"/>
    <mergeCell ref="B190:E190"/>
    <mergeCell ref="B191:E191"/>
    <mergeCell ref="B180:E180"/>
    <mergeCell ref="B181:E181"/>
    <mergeCell ref="B183:E183"/>
    <mergeCell ref="B184:E184"/>
    <mergeCell ref="B186:E186"/>
  </mergeCells>
  <dataValidations disablePrompts="1" count="1">
    <dataValidation allowBlank="1" showInputMessage="1" showErrorMessage="1" sqref="T8 B8" xr:uid="{00000000-0002-0000-0500-000000000000}"/>
  </dataValidations>
  <pageMargins left="0.23622047244094491" right="0.62992125984251968" top="0.74803149606299213" bottom="0.74803149606299213" header="0.31496062992125984" footer="0.31496062992125984"/>
  <pageSetup scale="44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37"/>
  <sheetViews>
    <sheetView showGridLines="0" topLeftCell="A10" zoomScaleNormal="100" workbookViewId="0">
      <selection activeCell="C14" sqref="C14:D18"/>
    </sheetView>
  </sheetViews>
  <sheetFormatPr baseColWidth="10" defaultColWidth="11" defaultRowHeight="15" x14ac:dyDescent="0.25"/>
  <cols>
    <col min="1" max="1" width="2.42578125" style="36" customWidth="1"/>
    <col min="2" max="2" width="16.5703125" style="36" customWidth="1"/>
    <col min="3" max="3" width="17.42578125" style="36" customWidth="1"/>
    <col min="4" max="4" width="21.5703125" style="36" customWidth="1"/>
    <col min="5" max="5" width="48.5703125" style="36" customWidth="1"/>
    <col min="6" max="6" width="17" style="36" bestFit="1" customWidth="1"/>
    <col min="7" max="7" width="12.140625" style="36" bestFit="1" customWidth="1"/>
    <col min="8" max="8" width="8.28515625" style="36" customWidth="1"/>
    <col min="9" max="9" width="9.140625" style="36" customWidth="1"/>
    <col min="10" max="10" width="8.5703125" style="36" customWidth="1"/>
    <col min="11" max="11" width="11.42578125" style="36" customWidth="1"/>
    <col min="12" max="12" width="9.7109375" style="36" customWidth="1"/>
    <col min="13" max="13" width="13" style="36" customWidth="1"/>
    <col min="14" max="14" width="10.85546875" style="36" customWidth="1"/>
    <col min="15" max="15" width="10.5703125" style="36" customWidth="1"/>
    <col min="16" max="16" width="10" style="36" customWidth="1"/>
    <col min="17" max="17" width="11.140625" style="36" customWidth="1"/>
    <col min="18" max="18" width="10.5703125" style="36" customWidth="1"/>
    <col min="19" max="19" width="12.85546875" style="36" customWidth="1"/>
    <col min="20" max="16384" width="11" style="36"/>
  </cols>
  <sheetData>
    <row r="1" spans="1:20" ht="15" customHeight="1" x14ac:dyDescent="0.5">
      <c r="B1" s="159"/>
      <c r="C1" s="160"/>
      <c r="D1" s="160"/>
      <c r="E1" s="160"/>
      <c r="G1" s="160"/>
      <c r="H1" s="160"/>
      <c r="I1" s="160"/>
      <c r="J1" s="160"/>
      <c r="K1" s="160"/>
      <c r="L1" s="160"/>
      <c r="M1" s="160"/>
      <c r="N1" s="160"/>
      <c r="O1" s="160"/>
      <c r="P1" s="161"/>
      <c r="Q1" s="161"/>
      <c r="R1" s="161"/>
      <c r="S1" s="161"/>
      <c r="T1" s="161"/>
    </row>
    <row r="2" spans="1:20" ht="15" customHeight="1" x14ac:dyDescent="0.5">
      <c r="B2" s="159"/>
      <c r="C2" s="160"/>
      <c r="D2" s="160"/>
      <c r="E2" s="160"/>
      <c r="G2" s="160"/>
      <c r="H2" s="160"/>
      <c r="I2" s="160"/>
      <c r="J2" s="160"/>
      <c r="K2" s="160"/>
      <c r="L2" s="160"/>
      <c r="M2" s="160"/>
      <c r="N2" s="160"/>
      <c r="O2" s="160"/>
      <c r="P2" s="161"/>
      <c r="Q2" s="161"/>
      <c r="R2" s="161"/>
      <c r="S2" s="161"/>
      <c r="T2" s="161"/>
    </row>
    <row r="3" spans="1:20" ht="15" customHeight="1" x14ac:dyDescent="0.5">
      <c r="B3" s="159"/>
      <c r="C3" s="160"/>
      <c r="D3" s="160"/>
      <c r="E3" s="160"/>
      <c r="G3" s="160"/>
      <c r="H3" s="160"/>
      <c r="I3" s="160"/>
      <c r="J3" s="160"/>
      <c r="K3" s="160"/>
      <c r="L3" s="160"/>
      <c r="M3" s="160"/>
      <c r="N3" s="160"/>
      <c r="O3" s="160"/>
      <c r="P3" s="161"/>
      <c r="Q3" s="161"/>
      <c r="R3" s="161"/>
      <c r="S3" s="161"/>
      <c r="T3" s="161"/>
    </row>
    <row r="4" spans="1:20" ht="15" customHeight="1" x14ac:dyDescent="0.5">
      <c r="B4" s="159"/>
      <c r="C4" s="160"/>
      <c r="D4" s="160"/>
      <c r="E4" s="160"/>
      <c r="G4" s="160"/>
      <c r="H4" s="160"/>
      <c r="I4" s="160"/>
      <c r="J4" s="160"/>
      <c r="K4" s="160"/>
      <c r="L4" s="160"/>
      <c r="M4" s="160"/>
      <c r="N4" s="160"/>
      <c r="O4" s="160"/>
      <c r="P4" s="161"/>
      <c r="Q4" s="161"/>
      <c r="R4" s="161"/>
      <c r="S4" s="161"/>
      <c r="T4" s="161"/>
    </row>
    <row r="5" spans="1:20" ht="15" customHeight="1" x14ac:dyDescent="0.5">
      <c r="B5" s="159"/>
      <c r="C5" s="160"/>
      <c r="D5" s="160"/>
      <c r="E5" s="160"/>
      <c r="G5" s="160"/>
      <c r="H5" s="160"/>
      <c r="I5" s="160"/>
      <c r="J5" s="160"/>
      <c r="K5" s="160"/>
      <c r="L5" s="160"/>
      <c r="M5" s="160"/>
      <c r="N5" s="160"/>
      <c r="O5" s="160"/>
      <c r="P5" s="161"/>
      <c r="Q5" s="161"/>
      <c r="R5" s="161"/>
      <c r="S5" s="161"/>
      <c r="T5" s="161"/>
    </row>
    <row r="6" spans="1:20" ht="15" customHeight="1" x14ac:dyDescent="0.5">
      <c r="B6" s="159"/>
      <c r="C6" s="160"/>
      <c r="D6" s="160"/>
      <c r="E6" s="160"/>
      <c r="G6" s="160"/>
      <c r="H6" s="160"/>
      <c r="I6" s="160"/>
      <c r="J6" s="160"/>
      <c r="K6" s="160"/>
      <c r="L6" s="160"/>
      <c r="M6" s="160"/>
      <c r="N6" s="160"/>
      <c r="O6" s="160"/>
      <c r="P6" s="161"/>
      <c r="Q6" s="161"/>
      <c r="R6" s="161"/>
      <c r="S6" s="161"/>
      <c r="T6" s="161"/>
    </row>
    <row r="7" spans="1:20" s="65" customFormat="1" ht="18.75" x14ac:dyDescent="0.3">
      <c r="B7" s="62" t="s">
        <v>153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4"/>
    </row>
    <row r="8" spans="1:20" s="65" customFormat="1" ht="18.75" x14ac:dyDescent="0.3">
      <c r="B8" s="458" t="s">
        <v>280</v>
      </c>
      <c r="C8" s="459"/>
      <c r="D8" s="459"/>
      <c r="E8" s="459"/>
      <c r="F8" s="459"/>
      <c r="G8" s="459"/>
      <c r="H8" s="459"/>
      <c r="I8" s="459"/>
      <c r="J8" s="459"/>
      <c r="K8" s="66"/>
      <c r="L8" s="66"/>
      <c r="M8" s="66"/>
      <c r="N8" s="66"/>
      <c r="O8" s="66"/>
      <c r="P8" s="66"/>
      <c r="Q8" s="369" t="s">
        <v>1220</v>
      </c>
      <c r="R8" s="369"/>
      <c r="S8" s="374"/>
    </row>
    <row r="9" spans="1:20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144"/>
    </row>
    <row r="10" spans="1:20" ht="21" x14ac:dyDescent="0.35">
      <c r="B10" s="146"/>
      <c r="C10" s="145"/>
      <c r="D10" s="145"/>
      <c r="E10" s="145"/>
      <c r="F10" s="145"/>
      <c r="G10" s="146"/>
    </row>
    <row r="11" spans="1:20" x14ac:dyDescent="0.25">
      <c r="A11" s="486"/>
      <c r="B11" s="452" t="s">
        <v>47</v>
      </c>
      <c r="C11" s="478" t="s">
        <v>95</v>
      </c>
      <c r="D11" s="478" t="s">
        <v>49</v>
      </c>
      <c r="E11" s="478" t="s">
        <v>50</v>
      </c>
      <c r="F11" s="457" t="s">
        <v>154</v>
      </c>
      <c r="G11" s="460" t="s">
        <v>52</v>
      </c>
      <c r="H11" s="460"/>
      <c r="I11" s="460"/>
      <c r="J11" s="460"/>
      <c r="K11" s="460"/>
      <c r="L11" s="460"/>
      <c r="M11" s="460"/>
      <c r="N11" s="457" t="s">
        <v>155</v>
      </c>
      <c r="O11" s="457" t="s">
        <v>156</v>
      </c>
      <c r="P11" s="457" t="s">
        <v>157</v>
      </c>
      <c r="Q11" s="457" t="s">
        <v>158</v>
      </c>
      <c r="R11" s="457" t="s">
        <v>159</v>
      </c>
      <c r="S11" s="457" t="s">
        <v>160</v>
      </c>
    </row>
    <row r="12" spans="1:20" ht="38.25" x14ac:dyDescent="0.25">
      <c r="A12" s="486"/>
      <c r="B12" s="452"/>
      <c r="C12" s="479"/>
      <c r="D12" s="479"/>
      <c r="E12" s="479"/>
      <c r="F12" s="460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457"/>
      <c r="O12" s="460"/>
      <c r="P12" s="460"/>
      <c r="Q12" s="460"/>
      <c r="R12" s="457"/>
      <c r="S12" s="457"/>
    </row>
    <row r="13" spans="1:20" ht="25.5" hidden="1" x14ac:dyDescent="0.25">
      <c r="B13" s="80" t="s">
        <v>138</v>
      </c>
      <c r="C13" s="80" t="s">
        <v>319</v>
      </c>
      <c r="D13" s="80" t="s">
        <v>320</v>
      </c>
      <c r="E13" s="80" t="s">
        <v>321</v>
      </c>
      <c r="F13" s="80" t="s">
        <v>322</v>
      </c>
      <c r="G13" s="74" t="s">
        <v>323</v>
      </c>
      <c r="H13" s="74" t="s">
        <v>324</v>
      </c>
      <c r="I13" s="74" t="s">
        <v>325</v>
      </c>
      <c r="J13" s="74" t="s">
        <v>326</v>
      </c>
      <c r="K13" s="74" t="s">
        <v>327</v>
      </c>
      <c r="L13" s="74" t="s">
        <v>328</v>
      </c>
      <c r="M13" s="74" t="s">
        <v>329</v>
      </c>
      <c r="N13" s="80" t="s">
        <v>330</v>
      </c>
      <c r="O13" s="80" t="s">
        <v>331</v>
      </c>
      <c r="P13" s="80" t="s">
        <v>332</v>
      </c>
      <c r="Q13" s="80" t="s">
        <v>333</v>
      </c>
      <c r="R13" s="80" t="s">
        <v>334</v>
      </c>
      <c r="S13" s="80" t="s">
        <v>335</v>
      </c>
    </row>
    <row r="14" spans="1:20" x14ac:dyDescent="0.25">
      <c r="B14" t="s">
        <v>351</v>
      </c>
      <c r="C14" s="514" t="s">
        <v>1224</v>
      </c>
      <c r="D14" s="514" t="s">
        <v>1225</v>
      </c>
      <c r="E14" t="s">
        <v>1226</v>
      </c>
      <c r="F14" t="s">
        <v>830</v>
      </c>
      <c r="G14" t="s">
        <v>835</v>
      </c>
      <c r="H14" t="s">
        <v>836</v>
      </c>
      <c r="I14" t="s">
        <v>837</v>
      </c>
      <c r="J14" t="s">
        <v>838</v>
      </c>
      <c r="K14" t="s">
        <v>1025</v>
      </c>
      <c r="L14" t="s">
        <v>1027</v>
      </c>
      <c r="M14" t="s">
        <v>1229</v>
      </c>
      <c r="N14" t="s">
        <v>980</v>
      </c>
      <c r="O14" t="s">
        <v>1028</v>
      </c>
      <c r="P14" t="s">
        <v>1029</v>
      </c>
      <c r="Q14" t="s">
        <v>830</v>
      </c>
      <c r="R14" t="s">
        <v>1230</v>
      </c>
      <c r="S14" t="s">
        <v>1030</v>
      </c>
    </row>
    <row r="15" spans="1:20" x14ac:dyDescent="0.25">
      <c r="B15" t="s">
        <v>351</v>
      </c>
      <c r="C15" s="514" t="s">
        <v>1221</v>
      </c>
      <c r="D15" s="514" t="s">
        <v>1222</v>
      </c>
      <c r="E15" t="s">
        <v>1223</v>
      </c>
      <c r="F15" t="s">
        <v>830</v>
      </c>
      <c r="G15" t="s">
        <v>835</v>
      </c>
      <c r="H15" t="s">
        <v>836</v>
      </c>
      <c r="I15" t="s">
        <v>837</v>
      </c>
      <c r="J15" t="s">
        <v>838</v>
      </c>
      <c r="K15" t="s">
        <v>1062</v>
      </c>
      <c r="L15" t="s">
        <v>1027</v>
      </c>
      <c r="M15" t="s">
        <v>1228</v>
      </c>
      <c r="N15" t="s">
        <v>842</v>
      </c>
      <c r="O15" t="s">
        <v>1028</v>
      </c>
      <c r="P15" t="s">
        <v>1029</v>
      </c>
      <c r="Q15" t="s">
        <v>830</v>
      </c>
      <c r="R15" t="s">
        <v>1231</v>
      </c>
      <c r="S15" t="s">
        <v>1030</v>
      </c>
    </row>
    <row r="16" spans="1:20" x14ac:dyDescent="0.25">
      <c r="B16" t="s">
        <v>351</v>
      </c>
      <c r="C16" s="514" t="s">
        <v>455</v>
      </c>
      <c r="D16" s="514" t="s">
        <v>716</v>
      </c>
      <c r="E16" t="s">
        <v>717</v>
      </c>
      <c r="F16" t="s">
        <v>830</v>
      </c>
      <c r="G16" t="s">
        <v>835</v>
      </c>
      <c r="H16" t="s">
        <v>836</v>
      </c>
      <c r="I16" t="s">
        <v>837</v>
      </c>
      <c r="J16" t="s">
        <v>838</v>
      </c>
      <c r="K16" t="s">
        <v>1025</v>
      </c>
      <c r="L16" t="s">
        <v>1027</v>
      </c>
      <c r="M16" t="s">
        <v>966</v>
      </c>
      <c r="N16" t="s">
        <v>980</v>
      </c>
      <c r="O16" t="s">
        <v>1028</v>
      </c>
      <c r="P16" t="s">
        <v>1232</v>
      </c>
      <c r="Q16" t="s">
        <v>842</v>
      </c>
      <c r="R16" t="s">
        <v>1233</v>
      </c>
      <c r="S16" t="s">
        <v>1031</v>
      </c>
    </row>
    <row r="17" spans="2:19" x14ac:dyDescent="0.25">
      <c r="B17" t="s">
        <v>351</v>
      </c>
      <c r="C17" s="514" t="s">
        <v>486</v>
      </c>
      <c r="D17" s="514" t="s">
        <v>778</v>
      </c>
      <c r="E17" t="s">
        <v>779</v>
      </c>
      <c r="F17" t="s">
        <v>830</v>
      </c>
      <c r="G17" t="s">
        <v>835</v>
      </c>
      <c r="H17" t="s">
        <v>836</v>
      </c>
      <c r="I17" t="s">
        <v>837</v>
      </c>
      <c r="J17" t="s">
        <v>838</v>
      </c>
      <c r="K17" t="s">
        <v>1025</v>
      </c>
      <c r="L17" t="s">
        <v>1027</v>
      </c>
      <c r="M17" t="s">
        <v>1001</v>
      </c>
      <c r="N17" t="s">
        <v>980</v>
      </c>
      <c r="O17" t="s">
        <v>1028</v>
      </c>
      <c r="P17" t="s">
        <v>1232</v>
      </c>
      <c r="Q17" t="s">
        <v>842</v>
      </c>
      <c r="R17" t="s">
        <v>1234</v>
      </c>
      <c r="S17" t="s">
        <v>1031</v>
      </c>
    </row>
    <row r="18" spans="2:19" x14ac:dyDescent="0.25">
      <c r="B18" t="s">
        <v>351</v>
      </c>
      <c r="C18" s="514" t="s">
        <v>448</v>
      </c>
      <c r="D18" s="514" t="s">
        <v>702</v>
      </c>
      <c r="E18" t="s">
        <v>703</v>
      </c>
      <c r="F18" t="s">
        <v>830</v>
      </c>
      <c r="G18" t="s">
        <v>835</v>
      </c>
      <c r="H18" t="s">
        <v>836</v>
      </c>
      <c r="I18" t="s">
        <v>837</v>
      </c>
      <c r="J18" t="s">
        <v>838</v>
      </c>
      <c r="K18" t="s">
        <v>1060</v>
      </c>
      <c r="L18" t="s">
        <v>1027</v>
      </c>
      <c r="M18" t="s">
        <v>959</v>
      </c>
      <c r="N18" t="s">
        <v>896</v>
      </c>
      <c r="O18" t="s">
        <v>1028</v>
      </c>
      <c r="P18" t="s">
        <v>1232</v>
      </c>
      <c r="Q18" t="s">
        <v>842</v>
      </c>
      <c r="R18" t="s">
        <v>1235</v>
      </c>
      <c r="S18" t="s">
        <v>1031</v>
      </c>
    </row>
    <row r="19" spans="2:19" x14ac:dyDescent="0.25">
      <c r="B19" s="153" t="s">
        <v>76</v>
      </c>
      <c r="C19" s="164">
        <f>COUNTA(Tabla13[Columna2])</f>
        <v>5</v>
      </c>
      <c r="E19" s="163"/>
      <c r="F19" s="163"/>
      <c r="G19" s="165"/>
      <c r="H19" s="166"/>
      <c r="I19" s="167"/>
      <c r="J19" s="167"/>
      <c r="K19" s="39" t="s">
        <v>77</v>
      </c>
      <c r="L19" s="40"/>
      <c r="M19" s="191">
        <f>C19</f>
        <v>5</v>
      </c>
      <c r="N19" s="166"/>
      <c r="O19" s="167"/>
      <c r="P19" s="120"/>
      <c r="Q19" s="120"/>
      <c r="R19" s="192"/>
      <c r="S19" s="168"/>
    </row>
    <row r="20" spans="2:19" x14ac:dyDescent="0.25">
      <c r="B20" s="169"/>
      <c r="C20" s="170"/>
      <c r="D20" s="171"/>
      <c r="E20" s="170"/>
      <c r="F20" s="170"/>
      <c r="G20" s="172"/>
      <c r="H20" s="173"/>
      <c r="I20" s="171"/>
      <c r="J20" s="171"/>
      <c r="K20" s="171"/>
      <c r="L20" s="171"/>
      <c r="M20" s="171"/>
      <c r="N20" s="173"/>
      <c r="O20" s="171"/>
      <c r="P20" s="48"/>
      <c r="Q20" s="48"/>
      <c r="R20" s="48"/>
      <c r="S20" s="174"/>
    </row>
    <row r="21" spans="2:19" x14ac:dyDescent="0.25">
      <c r="B21" s="169"/>
      <c r="C21" s="170"/>
      <c r="D21" s="171"/>
      <c r="E21" s="170"/>
      <c r="F21" s="170"/>
      <c r="G21" s="172"/>
      <c r="H21" s="173"/>
      <c r="I21" s="171"/>
      <c r="J21" s="171"/>
      <c r="K21" s="171"/>
      <c r="L21" s="171"/>
      <c r="M21" s="171"/>
      <c r="N21" s="173"/>
      <c r="O21" s="171"/>
      <c r="P21" s="94"/>
      <c r="Q21" s="94"/>
      <c r="R21" s="94"/>
      <c r="S21" s="193"/>
    </row>
    <row r="22" spans="2:19" x14ac:dyDescent="0.25">
      <c r="B22" s="175"/>
      <c r="C22" s="176"/>
      <c r="D22" s="177"/>
      <c r="E22" s="194"/>
      <c r="F22" s="176"/>
      <c r="G22" s="178"/>
      <c r="H22" s="179"/>
      <c r="I22" s="177"/>
      <c r="J22" s="177"/>
      <c r="K22" s="177"/>
      <c r="L22" s="177"/>
      <c r="M22" s="177"/>
      <c r="N22" s="179"/>
      <c r="O22" s="177"/>
      <c r="P22" s="179"/>
      <c r="Q22" s="179"/>
      <c r="R22" s="180"/>
      <c r="S22" s="181"/>
    </row>
    <row r="23" spans="2:19" x14ac:dyDescent="0.25">
      <c r="B23" s="54" t="s">
        <v>161</v>
      </c>
      <c r="C23" s="55"/>
      <c r="D23" s="55"/>
      <c r="E23" s="19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</row>
    <row r="24" spans="2:19" x14ac:dyDescent="0.25">
      <c r="B24" s="55"/>
      <c r="C24" s="55"/>
      <c r="D24" s="55"/>
      <c r="E24" s="19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</row>
    <row r="25" spans="2:19" x14ac:dyDescent="0.25">
      <c r="B25" s="11"/>
      <c r="C25" s="12"/>
      <c r="D25" s="13"/>
    </row>
    <row r="26" spans="2:19" x14ac:dyDescent="0.25">
      <c r="B26" s="426" t="str">
        <f>'II C y 1_'!B180:E180</f>
        <v>L.I.A. Héctor Alejandro González López</v>
      </c>
      <c r="C26" s="427"/>
      <c r="D26" s="428"/>
    </row>
    <row r="27" spans="2:19" x14ac:dyDescent="0.25">
      <c r="B27" s="441" t="s">
        <v>42</v>
      </c>
      <c r="C27" s="442"/>
      <c r="D27" s="443"/>
    </row>
    <row r="28" spans="2:19" x14ac:dyDescent="0.25">
      <c r="B28" s="14"/>
      <c r="C28" s="362"/>
      <c r="D28" s="16"/>
    </row>
    <row r="29" spans="2:19" x14ac:dyDescent="0.25">
      <c r="B29" s="426" t="str">
        <f>'II C y 1_'!B183:E183</f>
        <v>Unidad de Enlace PEF / CONAC</v>
      </c>
      <c r="C29" s="427"/>
      <c r="D29" s="428"/>
    </row>
    <row r="30" spans="2:19" x14ac:dyDescent="0.25">
      <c r="B30" s="441" t="s">
        <v>43</v>
      </c>
      <c r="C30" s="442"/>
      <c r="D30" s="443"/>
    </row>
    <row r="31" spans="2:19" x14ac:dyDescent="0.25">
      <c r="B31" s="14"/>
      <c r="C31" s="362"/>
      <c r="D31" s="16"/>
    </row>
    <row r="32" spans="2:19" x14ac:dyDescent="0.25">
      <c r="B32" s="426"/>
      <c r="C32" s="427"/>
      <c r="D32" s="428"/>
    </row>
    <row r="33" spans="2:4" x14ac:dyDescent="0.25">
      <c r="B33" s="441" t="s">
        <v>44</v>
      </c>
      <c r="C33" s="442"/>
      <c r="D33" s="443"/>
    </row>
    <row r="34" spans="2:4" x14ac:dyDescent="0.25">
      <c r="B34" s="14"/>
      <c r="C34" s="362"/>
      <c r="D34" s="16"/>
    </row>
    <row r="35" spans="2:4" x14ac:dyDescent="0.25">
      <c r="B35" s="444">
        <f>'II C y 1_'!B189:E189</f>
        <v>44202</v>
      </c>
      <c r="C35" s="449"/>
      <c r="D35" s="450"/>
    </row>
    <row r="36" spans="2:4" x14ac:dyDescent="0.25">
      <c r="B36" s="441" t="s">
        <v>45</v>
      </c>
      <c r="C36" s="442"/>
      <c r="D36" s="443"/>
    </row>
    <row r="37" spans="2:4" x14ac:dyDescent="0.25">
      <c r="B37" s="383"/>
      <c r="C37" s="384"/>
      <c r="D37" s="385"/>
    </row>
  </sheetData>
  <mergeCells count="22">
    <mergeCell ref="A11:A12"/>
    <mergeCell ref="B11:B12"/>
    <mergeCell ref="C11:C12"/>
    <mergeCell ref="D11:D12"/>
    <mergeCell ref="E11:E12"/>
    <mergeCell ref="B8:J8"/>
    <mergeCell ref="F11:F12"/>
    <mergeCell ref="G11:M11"/>
    <mergeCell ref="N11:N12"/>
    <mergeCell ref="O11:O12"/>
    <mergeCell ref="B32:D32"/>
    <mergeCell ref="B33:D33"/>
    <mergeCell ref="B35:D35"/>
    <mergeCell ref="B36:D36"/>
    <mergeCell ref="S11:S12"/>
    <mergeCell ref="P11:P12"/>
    <mergeCell ref="Q11:Q12"/>
    <mergeCell ref="R11:R12"/>
    <mergeCell ref="B26:D26"/>
    <mergeCell ref="B27:D27"/>
    <mergeCell ref="B29:D29"/>
    <mergeCell ref="B30:D30"/>
  </mergeCells>
  <dataValidations disablePrompts="1" count="1">
    <dataValidation allowBlank="1" showInputMessage="1" showErrorMessage="1" sqref="B8 P8" xr:uid="{00000000-0002-0000-0600-000000000000}"/>
  </dataValidations>
  <pageMargins left="0.23622047244094491" right="0.62992125984251968" top="0.74803149606299213" bottom="0.74803149606299213" header="0.31496062992125984" footer="0.31496062992125984"/>
  <pageSetup scale="4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O39"/>
  <sheetViews>
    <sheetView showGridLines="0" topLeftCell="A10" zoomScaleNormal="100" workbookViewId="0">
      <selection activeCell="E29" sqref="E29"/>
    </sheetView>
  </sheetViews>
  <sheetFormatPr baseColWidth="10" defaultColWidth="11.42578125" defaultRowHeight="15" x14ac:dyDescent="0.25"/>
  <cols>
    <col min="1" max="1" width="2.42578125" style="196" customWidth="1"/>
    <col min="2" max="2" width="16.28515625" style="196" customWidth="1"/>
    <col min="3" max="3" width="18" style="196" customWidth="1"/>
    <col min="4" max="4" width="24.42578125" style="196" customWidth="1"/>
    <col min="5" max="5" width="44.28515625" style="196" customWidth="1"/>
    <col min="6" max="6" width="12.140625" style="196" customWidth="1"/>
    <col min="7" max="7" width="25.140625" style="196" customWidth="1"/>
    <col min="8" max="8" width="11.85546875" style="196" customWidth="1"/>
    <col min="9" max="9" width="10.42578125" style="196" customWidth="1"/>
    <col min="10" max="10" width="9.28515625" style="196" customWidth="1"/>
    <col min="11" max="11" width="8" style="196" customWidth="1"/>
    <col min="12" max="12" width="12.7109375" style="196" customWidth="1"/>
    <col min="13" max="13" width="9.7109375" style="196" customWidth="1"/>
    <col min="14" max="14" width="8.85546875" style="196" customWidth="1"/>
    <col min="15" max="16" width="11.7109375" style="196" customWidth="1"/>
    <col min="17" max="17" width="18.7109375" style="196" customWidth="1"/>
    <col min="18" max="18" width="11.42578125" style="357" customWidth="1"/>
    <col min="19" max="226" width="11.42578125" style="196"/>
    <col min="227" max="227" width="3.7109375" style="196" customWidth="1"/>
    <col min="228" max="228" width="16.7109375" style="196" customWidth="1"/>
    <col min="229" max="229" width="17.140625" style="196" customWidth="1"/>
    <col min="230" max="230" width="22.42578125" style="196" bestFit="1" customWidth="1"/>
    <col min="231" max="231" width="38.140625" style="196" bestFit="1" customWidth="1"/>
    <col min="232" max="232" width="13.42578125" style="196" customWidth="1"/>
    <col min="233" max="233" width="14.7109375" style="196" customWidth="1"/>
    <col min="234" max="234" width="12.42578125" style="196" customWidth="1"/>
    <col min="235" max="235" width="10" style="196" customWidth="1"/>
    <col min="236" max="236" width="9.7109375" style="196" customWidth="1"/>
    <col min="237" max="237" width="10.7109375" style="196" customWidth="1"/>
    <col min="238" max="238" width="9.140625" style="196" customWidth="1"/>
    <col min="239" max="239" width="10.140625" style="196" customWidth="1"/>
    <col min="240" max="240" width="9.42578125" style="196" customWidth="1"/>
    <col min="241" max="242" width="13" style="196" customWidth="1"/>
    <col min="243" max="243" width="18.28515625" style="196" customWidth="1"/>
    <col min="244" max="16384" width="11.42578125" style="196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62" t="s">
        <v>162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</row>
    <row r="8" spans="1:223" ht="18.75" x14ac:dyDescent="0.3">
      <c r="B8" s="458" t="s">
        <v>280</v>
      </c>
      <c r="C8" s="459"/>
      <c r="D8" s="459"/>
      <c r="E8" s="459"/>
      <c r="F8" s="459"/>
      <c r="G8" s="459"/>
      <c r="H8" s="459"/>
      <c r="I8" s="459"/>
      <c r="J8" s="459"/>
      <c r="K8" s="66"/>
      <c r="L8" s="66"/>
      <c r="M8" s="66"/>
      <c r="N8" s="66"/>
      <c r="O8" s="67"/>
      <c r="P8" s="366" t="s">
        <v>1220</v>
      </c>
      <c r="Q8" s="369"/>
      <c r="R8" s="358"/>
    </row>
    <row r="9" spans="1:223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355"/>
    </row>
    <row r="10" spans="1:223" ht="21" x14ac:dyDescent="0.35">
      <c r="B10" s="197"/>
      <c r="C10" s="197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9"/>
      <c r="P10" s="199"/>
    </row>
    <row r="11" spans="1:223" ht="27.75" customHeight="1" x14ac:dyDescent="0.25">
      <c r="A11" s="487"/>
      <c r="B11" s="452" t="s">
        <v>47</v>
      </c>
      <c r="C11" s="484" t="s">
        <v>48</v>
      </c>
      <c r="D11" s="484" t="s">
        <v>49</v>
      </c>
      <c r="E11" s="484" t="s">
        <v>82</v>
      </c>
      <c r="F11" s="478" t="s">
        <v>141</v>
      </c>
      <c r="G11" s="484" t="s">
        <v>163</v>
      </c>
      <c r="H11" s="488" t="s">
        <v>164</v>
      </c>
      <c r="I11" s="489"/>
      <c r="J11" s="489"/>
      <c r="K11" s="489"/>
      <c r="L11" s="489"/>
      <c r="M11" s="489"/>
      <c r="N11" s="490"/>
      <c r="O11" s="491" t="s">
        <v>165</v>
      </c>
      <c r="P11" s="492"/>
      <c r="Q11" s="493" t="s">
        <v>166</v>
      </c>
      <c r="R11" s="359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</row>
    <row r="12" spans="1:223" ht="38.25" x14ac:dyDescent="0.25">
      <c r="A12" s="487"/>
      <c r="B12" s="452"/>
      <c r="C12" s="485"/>
      <c r="D12" s="485"/>
      <c r="E12" s="485"/>
      <c r="F12" s="479"/>
      <c r="G12" s="485"/>
      <c r="H12" s="33" t="s">
        <v>63</v>
      </c>
      <c r="I12" s="33" t="s">
        <v>64</v>
      </c>
      <c r="J12" s="33" t="s">
        <v>65</v>
      </c>
      <c r="K12" s="33" t="s">
        <v>66</v>
      </c>
      <c r="L12" s="33" t="s">
        <v>67</v>
      </c>
      <c r="M12" s="34" t="s">
        <v>68</v>
      </c>
      <c r="N12" s="33" t="s">
        <v>69</v>
      </c>
      <c r="O12" s="76" t="s">
        <v>70</v>
      </c>
      <c r="P12" s="76" t="s">
        <v>71</v>
      </c>
      <c r="Q12" s="494"/>
      <c r="R12" s="359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</row>
    <row r="13" spans="1:223" x14ac:dyDescent="0.25">
      <c r="B13" s="116"/>
      <c r="C13" s="200"/>
      <c r="D13" s="200"/>
      <c r="E13" s="200"/>
      <c r="F13" s="200"/>
      <c r="G13" s="200"/>
      <c r="H13" s="200"/>
      <c r="I13" s="200"/>
      <c r="J13" s="200"/>
      <c r="K13" s="200"/>
      <c r="L13" s="200"/>
      <c r="M13" s="200"/>
      <c r="N13" s="200"/>
      <c r="O13" s="201"/>
      <c r="P13" s="202"/>
    </row>
    <row r="14" spans="1:223" ht="38.25" hidden="1" x14ac:dyDescent="0.25">
      <c r="B14" s="203" t="s">
        <v>47</v>
      </c>
      <c r="C14" s="203" t="s">
        <v>48</v>
      </c>
      <c r="D14" s="203" t="s">
        <v>49</v>
      </c>
      <c r="E14" s="203" t="s">
        <v>82</v>
      </c>
      <c r="F14" s="203" t="s">
        <v>167</v>
      </c>
      <c r="G14" s="203" t="s">
        <v>163</v>
      </c>
      <c r="H14" s="76" t="s">
        <v>63</v>
      </c>
      <c r="I14" s="76" t="s">
        <v>64</v>
      </c>
      <c r="J14" s="76" t="s">
        <v>65</v>
      </c>
      <c r="K14" s="76" t="s">
        <v>66</v>
      </c>
      <c r="L14" s="76" t="s">
        <v>67</v>
      </c>
      <c r="M14" s="76" t="s">
        <v>68</v>
      </c>
      <c r="N14" s="76" t="s">
        <v>69</v>
      </c>
      <c r="O14" s="76" t="s">
        <v>168</v>
      </c>
      <c r="P14" s="76" t="s">
        <v>169</v>
      </c>
      <c r="Q14" s="356" t="s">
        <v>166</v>
      </c>
    </row>
    <row r="15" spans="1:223" x14ac:dyDescent="0.25">
      <c r="B15" s="353"/>
      <c r="C15" s="352"/>
      <c r="D15" s="205"/>
      <c r="E15" s="352"/>
      <c r="F15"/>
      <c r="G15" s="205"/>
      <c r="H15" s="207"/>
      <c r="I15" s="189"/>
      <c r="J15" s="207"/>
      <c r="K15" s="207"/>
      <c r="L15" s="207"/>
      <c r="M15" s="208"/>
      <c r="N15" s="207"/>
      <c r="O15" s="207"/>
      <c r="P15" s="207"/>
      <c r="Q15" s="205"/>
    </row>
    <row r="16" spans="1:223" x14ac:dyDescent="0.25">
      <c r="B16" s="204"/>
      <c r="C16" s="205"/>
      <c r="D16" s="205"/>
      <c r="E16" s="206"/>
      <c r="F16" s="205"/>
      <c r="G16" s="205"/>
      <c r="H16" s="207"/>
      <c r="I16" s="189"/>
      <c r="J16" s="207"/>
      <c r="K16" s="207"/>
      <c r="L16" s="207"/>
      <c r="M16" s="208"/>
      <c r="N16" s="207"/>
      <c r="O16" s="207"/>
      <c r="P16" s="207"/>
      <c r="Q16" s="205"/>
    </row>
    <row r="17" spans="2:17" x14ac:dyDescent="0.25">
      <c r="B17" s="204"/>
      <c r="C17" s="205"/>
      <c r="D17" s="205"/>
      <c r="E17" s="206"/>
      <c r="F17" s="205"/>
      <c r="G17" s="205"/>
      <c r="H17" s="207"/>
      <c r="I17" s="189"/>
      <c r="J17" s="207"/>
      <c r="K17" s="207"/>
      <c r="L17" s="207"/>
      <c r="M17" s="207"/>
      <c r="N17" s="207"/>
      <c r="O17" s="207"/>
      <c r="P17" s="207"/>
      <c r="Q17" s="205"/>
    </row>
    <row r="18" spans="2:17" x14ac:dyDescent="0.25">
      <c r="B18" s="37" t="s">
        <v>76</v>
      </c>
      <c r="C18" s="41">
        <v>0</v>
      </c>
      <c r="D18" s="39"/>
      <c r="E18" s="39"/>
      <c r="F18" s="39"/>
      <c r="G18" s="39"/>
      <c r="H18" s="39"/>
      <c r="I18" s="40"/>
      <c r="J18" s="39"/>
      <c r="L18" s="39" t="s">
        <v>77</v>
      </c>
      <c r="M18" s="40"/>
      <c r="N18" s="41">
        <v>0</v>
      </c>
      <c r="O18" s="94"/>
      <c r="P18" s="192"/>
      <c r="Q18" s="43"/>
    </row>
    <row r="19" spans="2:17" x14ac:dyDescent="0.25">
      <c r="B19" s="45"/>
      <c r="C19" s="46"/>
      <c r="D19" s="46"/>
      <c r="E19" s="46"/>
      <c r="F19" s="46"/>
      <c r="G19" s="46"/>
      <c r="H19" s="46"/>
      <c r="I19" s="46"/>
      <c r="J19" s="46"/>
      <c r="K19" s="47"/>
      <c r="L19" s="48"/>
      <c r="M19" s="48"/>
      <c r="N19" s="48"/>
      <c r="O19" s="48"/>
      <c r="P19" s="48"/>
      <c r="Q19" s="48"/>
    </row>
    <row r="20" spans="2:17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54"/>
      <c r="O20" s="454"/>
      <c r="P20" s="48"/>
      <c r="Q20" s="192"/>
    </row>
    <row r="21" spans="2:17" x14ac:dyDescent="0.25">
      <c r="B21" s="50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</row>
    <row r="22" spans="2:17" x14ac:dyDescent="0.25">
      <c r="B22" s="54" t="s">
        <v>161</v>
      </c>
      <c r="C22" s="56"/>
      <c r="D22" s="56"/>
      <c r="E22" s="157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</row>
    <row r="23" spans="2:17" x14ac:dyDescent="0.25">
      <c r="B23" s="209" t="s">
        <v>170</v>
      </c>
      <c r="C23" s="209"/>
      <c r="D23" s="209"/>
      <c r="E23" s="209"/>
      <c r="F23" s="210"/>
      <c r="G23" s="210"/>
      <c r="H23" s="210"/>
      <c r="I23" s="210"/>
      <c r="J23" s="210"/>
    </row>
    <row r="24" spans="2:17" x14ac:dyDescent="0.25">
      <c r="B24" s="209" t="s">
        <v>349</v>
      </c>
      <c r="C24" s="209"/>
      <c r="D24" s="209"/>
      <c r="E24" s="209"/>
      <c r="F24" s="210"/>
      <c r="G24" s="210"/>
      <c r="H24" s="210"/>
      <c r="I24" s="210"/>
      <c r="J24" s="210"/>
    </row>
    <row r="25" spans="2:17" x14ac:dyDescent="0.25">
      <c r="B25" s="209" t="s">
        <v>350</v>
      </c>
      <c r="C25" s="209"/>
      <c r="D25" s="209"/>
      <c r="E25" s="209"/>
      <c r="F25" s="210"/>
      <c r="G25" s="210"/>
      <c r="H25" s="210"/>
      <c r="I25" s="210"/>
      <c r="J25" s="210"/>
    </row>
    <row r="26" spans="2:17" x14ac:dyDescent="0.25">
      <c r="B26" s="211"/>
      <c r="C26" s="56"/>
      <c r="D26" s="56"/>
    </row>
    <row r="27" spans="2:17" x14ac:dyDescent="0.25">
      <c r="B27" s="11"/>
      <c r="C27" s="12"/>
      <c r="D27" s="13"/>
    </row>
    <row r="28" spans="2:17" x14ac:dyDescent="0.25">
      <c r="B28" s="426" t="str">
        <f>'II D) 2'!B26:D26</f>
        <v>L.I.A. Héctor Alejandro González López</v>
      </c>
      <c r="C28" s="427"/>
      <c r="D28" s="428"/>
    </row>
    <row r="29" spans="2:17" x14ac:dyDescent="0.25">
      <c r="B29" s="441" t="s">
        <v>42</v>
      </c>
      <c r="C29" s="442"/>
      <c r="D29" s="443"/>
    </row>
    <row r="30" spans="2:17" x14ac:dyDescent="0.25">
      <c r="B30" s="14"/>
      <c r="C30" s="362"/>
      <c r="D30" s="16"/>
    </row>
    <row r="31" spans="2:17" x14ac:dyDescent="0.25">
      <c r="B31" s="426" t="str">
        <f>'II D) 2'!B29:D29</f>
        <v>Unidad de Enlace PEF / CONAC</v>
      </c>
      <c r="C31" s="427"/>
      <c r="D31" s="428"/>
    </row>
    <row r="32" spans="2:17" x14ac:dyDescent="0.25">
      <c r="B32" s="441" t="s">
        <v>43</v>
      </c>
      <c r="C32" s="442"/>
      <c r="D32" s="443"/>
    </row>
    <row r="33" spans="2:4" x14ac:dyDescent="0.25">
      <c r="B33" s="14"/>
      <c r="C33" s="362"/>
      <c r="D33" s="16"/>
    </row>
    <row r="34" spans="2:4" x14ac:dyDescent="0.25">
      <c r="B34" s="426"/>
      <c r="C34" s="427"/>
      <c r="D34" s="428"/>
    </row>
    <row r="35" spans="2:4" x14ac:dyDescent="0.25">
      <c r="B35" s="441" t="s">
        <v>44</v>
      </c>
      <c r="C35" s="442"/>
      <c r="D35" s="443"/>
    </row>
    <row r="36" spans="2:4" x14ac:dyDescent="0.25">
      <c r="B36" s="14"/>
      <c r="C36" s="362"/>
      <c r="D36" s="16"/>
    </row>
    <row r="37" spans="2:4" x14ac:dyDescent="0.25">
      <c r="B37" s="444">
        <f>'II D) 2'!B35:D35</f>
        <v>44202</v>
      </c>
      <c r="C37" s="449"/>
      <c r="D37" s="450"/>
    </row>
    <row r="38" spans="2:4" x14ac:dyDescent="0.25">
      <c r="B38" s="441" t="s">
        <v>45</v>
      </c>
      <c r="C38" s="442"/>
      <c r="D38" s="443"/>
    </row>
    <row r="39" spans="2:4" x14ac:dyDescent="0.25">
      <c r="B39" s="383"/>
      <c r="C39" s="384"/>
      <c r="D39" s="385"/>
    </row>
  </sheetData>
  <mergeCells count="20">
    <mergeCell ref="B8:J8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N20:O20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O8 B8" xr:uid="{00000000-0002-0000-0700-000000000000}"/>
  </dataValidations>
  <pageMargins left="0.23622047244094491" right="0.62992125984251968" top="0.74803149606299213" bottom="0.74803149606299213" header="0.31496062992125984" footer="0.31496062992125984"/>
  <pageSetup scale="5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S38"/>
  <sheetViews>
    <sheetView showGridLines="0" topLeftCell="A10" zoomScaleNormal="100" workbookViewId="0">
      <selection activeCell="B33" sqref="B33:D33"/>
    </sheetView>
  </sheetViews>
  <sheetFormatPr baseColWidth="10" defaultColWidth="11.42578125" defaultRowHeight="15" x14ac:dyDescent="0.25"/>
  <cols>
    <col min="1" max="1" width="3.7109375" style="196" customWidth="1"/>
    <col min="2" max="2" width="18.28515625" style="196" customWidth="1"/>
    <col min="3" max="3" width="15.85546875" style="196" customWidth="1"/>
    <col min="4" max="4" width="23" style="196" customWidth="1"/>
    <col min="5" max="5" width="48.28515625" style="196" customWidth="1"/>
    <col min="6" max="6" width="29.85546875" style="196" customWidth="1"/>
    <col min="7" max="7" width="12" style="196" customWidth="1"/>
    <col min="8" max="8" width="8" style="196" customWidth="1"/>
    <col min="9" max="9" width="9.5703125" style="196" customWidth="1"/>
    <col min="10" max="10" width="9.140625" style="196" customWidth="1"/>
    <col min="11" max="11" width="10.140625" style="196" customWidth="1"/>
    <col min="12" max="12" width="9.140625" style="196" customWidth="1"/>
    <col min="13" max="13" width="13.140625" style="196" customWidth="1"/>
    <col min="14" max="15" width="12.28515625" style="196" customWidth="1"/>
    <col min="16" max="17" width="15.28515625" style="196" customWidth="1"/>
    <col min="18" max="18" width="23.140625" style="196" customWidth="1"/>
    <col min="19" max="16384" width="11.42578125" style="196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62" t="s">
        <v>171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4"/>
    </row>
    <row r="9" spans="1:253" ht="18.75" x14ac:dyDescent="0.3">
      <c r="B9" s="458" t="s">
        <v>280</v>
      </c>
      <c r="C9" s="459"/>
      <c r="D9" s="459"/>
      <c r="E9" s="459"/>
      <c r="F9" s="459"/>
      <c r="G9" s="459"/>
      <c r="H9" s="459"/>
      <c r="I9" s="459"/>
      <c r="J9" s="459"/>
      <c r="K9" s="66"/>
      <c r="L9" s="66"/>
      <c r="M9" s="66"/>
      <c r="N9" s="66"/>
      <c r="O9" s="66"/>
      <c r="P9" s="66"/>
      <c r="Q9" s="67"/>
      <c r="R9" s="367" t="s">
        <v>1220</v>
      </c>
    </row>
    <row r="10" spans="1:253" x14ac:dyDescent="0.25">
      <c r="B10" s="68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0"/>
    </row>
    <row r="11" spans="1:253" ht="21" x14ac:dyDescent="0.35">
      <c r="B11" s="197"/>
      <c r="C11" s="197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9"/>
      <c r="O11" s="199"/>
      <c r="P11" s="199"/>
    </row>
    <row r="12" spans="1:253" ht="24.75" customHeight="1" x14ac:dyDescent="0.25">
      <c r="A12" s="116"/>
      <c r="B12" s="452" t="s">
        <v>47</v>
      </c>
      <c r="C12" s="476" t="s">
        <v>48</v>
      </c>
      <c r="D12" s="476" t="s">
        <v>49</v>
      </c>
      <c r="E12" s="476" t="s">
        <v>82</v>
      </c>
      <c r="F12" s="452" t="s">
        <v>51</v>
      </c>
      <c r="G12" s="477" t="s">
        <v>52</v>
      </c>
      <c r="H12" s="477"/>
      <c r="I12" s="477"/>
      <c r="J12" s="477"/>
      <c r="K12" s="477"/>
      <c r="L12" s="477"/>
      <c r="M12" s="477"/>
      <c r="N12" s="476" t="s">
        <v>83</v>
      </c>
      <c r="O12" s="476"/>
      <c r="P12" s="476" t="s">
        <v>172</v>
      </c>
      <c r="Q12" s="476" t="s">
        <v>173</v>
      </c>
      <c r="R12" s="452" t="s">
        <v>56</v>
      </c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</row>
    <row r="13" spans="1:253" ht="38.25" x14ac:dyDescent="0.25">
      <c r="A13" s="116"/>
      <c r="B13" s="452"/>
      <c r="C13" s="476"/>
      <c r="D13" s="476"/>
      <c r="E13" s="476"/>
      <c r="F13" s="452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212" t="s">
        <v>70</v>
      </c>
      <c r="O13" s="76" t="s">
        <v>71</v>
      </c>
      <c r="P13" s="476"/>
      <c r="Q13" s="476"/>
      <c r="R13" s="452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</row>
    <row r="14" spans="1:253" ht="76.5" hidden="1" x14ac:dyDescent="0.25">
      <c r="B14" s="203" t="s">
        <v>47</v>
      </c>
      <c r="C14" s="203" t="s">
        <v>48</v>
      </c>
      <c r="D14" s="203" t="s">
        <v>49</v>
      </c>
      <c r="E14" s="203" t="s">
        <v>82</v>
      </c>
      <c r="F14" s="203" t="s">
        <v>51</v>
      </c>
      <c r="G14" s="76" t="s">
        <v>63</v>
      </c>
      <c r="H14" s="76" t="s">
        <v>64</v>
      </c>
      <c r="I14" s="76" t="s">
        <v>65</v>
      </c>
      <c r="J14" s="76" t="s">
        <v>66</v>
      </c>
      <c r="K14" s="76" t="s">
        <v>67</v>
      </c>
      <c r="L14" s="76" t="s">
        <v>68</v>
      </c>
      <c r="M14" s="76" t="s">
        <v>69</v>
      </c>
      <c r="N14" s="76" t="s">
        <v>89</v>
      </c>
      <c r="O14" s="76" t="s">
        <v>90</v>
      </c>
      <c r="P14" s="203" t="s">
        <v>172</v>
      </c>
      <c r="Q14" s="203" t="s">
        <v>173</v>
      </c>
      <c r="R14" s="203" t="s">
        <v>56</v>
      </c>
    </row>
    <row r="15" spans="1:253" x14ac:dyDescent="0.25">
      <c r="B15" s="344"/>
      <c r="C15"/>
      <c r="D15"/>
      <c r="E15"/>
      <c r="F15" s="348"/>
      <c r="G15" s="348"/>
      <c r="H15" s="348"/>
      <c r="I15" s="349"/>
      <c r="J15" s="348"/>
      <c r="K15" s="348"/>
      <c r="L15" s="349"/>
      <c r="M15" s="348"/>
      <c r="N15"/>
      <c r="O15"/>
      <c r="P15"/>
      <c r="Q15"/>
      <c r="R15"/>
    </row>
    <row r="16" spans="1:253" x14ac:dyDescent="0.25">
      <c r="B16" s="248"/>
      <c r="C16" s="205"/>
      <c r="D16" s="205"/>
      <c r="E16" s="205"/>
      <c r="F16" s="205"/>
      <c r="G16" s="207"/>
      <c r="H16" s="189"/>
      <c r="I16" s="207"/>
      <c r="J16" s="207"/>
      <c r="K16" s="205"/>
      <c r="L16" s="190"/>
      <c r="M16" s="213"/>
      <c r="N16" s="207"/>
      <c r="O16" s="207"/>
      <c r="P16" s="205"/>
      <c r="Q16" s="205"/>
      <c r="R16" s="215"/>
    </row>
    <row r="17" spans="2:18" x14ac:dyDescent="0.25">
      <c r="B17" s="248"/>
      <c r="C17" s="205"/>
      <c r="D17" s="205"/>
      <c r="E17" s="205"/>
      <c r="F17" s="205"/>
      <c r="G17" s="207"/>
      <c r="H17" s="189"/>
      <c r="I17" s="207"/>
      <c r="J17" s="207"/>
      <c r="K17" s="205"/>
      <c r="L17" s="190"/>
      <c r="M17" s="213"/>
      <c r="N17" s="207"/>
      <c r="O17" s="207"/>
      <c r="P17" s="205"/>
      <c r="Q17" s="205"/>
      <c r="R17" s="215"/>
    </row>
    <row r="18" spans="2:18" x14ac:dyDescent="0.25">
      <c r="B18" s="186"/>
      <c r="C18" s="205"/>
      <c r="D18" s="205"/>
      <c r="E18" s="205"/>
      <c r="F18" s="205"/>
      <c r="G18" s="207"/>
      <c r="H18" s="189"/>
      <c r="I18" s="207"/>
      <c r="J18" s="207"/>
      <c r="K18" s="205"/>
      <c r="L18" s="190"/>
      <c r="M18" s="213"/>
      <c r="N18" s="207"/>
      <c r="O18" s="207"/>
      <c r="P18" s="214"/>
      <c r="Q18" s="205"/>
      <c r="R18" s="215"/>
    </row>
    <row r="19" spans="2:18" x14ac:dyDescent="0.25">
      <c r="B19" s="153" t="s">
        <v>76</v>
      </c>
      <c r="C19" s="41">
        <v>0</v>
      </c>
      <c r="D19" s="39"/>
      <c r="E19" s="39"/>
      <c r="F19" s="39"/>
      <c r="G19" s="39"/>
      <c r="H19" s="39"/>
      <c r="I19" s="40"/>
      <c r="J19" s="39"/>
      <c r="K19" s="39" t="s">
        <v>77</v>
      </c>
      <c r="L19" s="40"/>
      <c r="M19" s="41">
        <v>0</v>
      </c>
      <c r="N19" s="454" t="s">
        <v>8</v>
      </c>
      <c r="O19" s="454"/>
      <c r="P19" s="42">
        <v>0</v>
      </c>
      <c r="Q19" s="43"/>
      <c r="R19" s="216"/>
    </row>
    <row r="20" spans="2:18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8"/>
      <c r="O20" s="48"/>
      <c r="P20" s="48"/>
      <c r="Q20" s="48"/>
      <c r="R20" s="217"/>
    </row>
    <row r="21" spans="2:18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7"/>
      <c r="L21" s="48"/>
      <c r="M21" s="48"/>
      <c r="N21" s="454" t="s">
        <v>9</v>
      </c>
      <c r="O21" s="454"/>
      <c r="P21" s="48"/>
      <c r="Q21" s="218">
        <v>0</v>
      </c>
      <c r="R21" s="217"/>
    </row>
    <row r="22" spans="2:18" x14ac:dyDescent="0.2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219"/>
    </row>
    <row r="23" spans="2:18" x14ac:dyDescent="0.25">
      <c r="B23" s="54" t="s">
        <v>109</v>
      </c>
      <c r="C23" s="61"/>
      <c r="D23" s="61"/>
      <c r="E23" s="61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220"/>
    </row>
    <row r="24" spans="2:18" x14ac:dyDescent="0.25">
      <c r="B24" s="54" t="s">
        <v>161</v>
      </c>
      <c r="C24" s="56"/>
      <c r="D24" s="56"/>
      <c r="E24" s="195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</row>
    <row r="25" spans="2:18" x14ac:dyDescent="0.25"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</row>
    <row r="26" spans="2:18" x14ac:dyDescent="0.25">
      <c r="B26" s="11"/>
      <c r="C26" s="12"/>
      <c r="D26" s="13"/>
    </row>
    <row r="27" spans="2:18" x14ac:dyDescent="0.25">
      <c r="B27" s="426" t="str">
        <f>'II D) 4 A'!B28:D28</f>
        <v>L.I.A. Héctor Alejandro González López</v>
      </c>
      <c r="C27" s="427"/>
      <c r="D27" s="428"/>
    </row>
    <row r="28" spans="2:18" x14ac:dyDescent="0.25">
      <c r="B28" s="441" t="s">
        <v>42</v>
      </c>
      <c r="C28" s="442"/>
      <c r="D28" s="443"/>
    </row>
    <row r="29" spans="2:18" x14ac:dyDescent="0.25">
      <c r="B29" s="14"/>
      <c r="C29" s="362"/>
      <c r="D29" s="16"/>
    </row>
    <row r="30" spans="2:18" x14ac:dyDescent="0.25">
      <c r="B30" s="426" t="str">
        <f>'II D) 4 A'!B31:D31</f>
        <v>Unidad de Enlace PEF / CONAC</v>
      </c>
      <c r="C30" s="427"/>
      <c r="D30" s="428"/>
    </row>
    <row r="31" spans="2:18" x14ac:dyDescent="0.25">
      <c r="B31" s="441" t="s">
        <v>43</v>
      </c>
      <c r="C31" s="442"/>
      <c r="D31" s="443"/>
    </row>
    <row r="32" spans="2:18" x14ac:dyDescent="0.25">
      <c r="B32" s="14"/>
      <c r="C32" s="362"/>
      <c r="D32" s="16"/>
    </row>
    <row r="33" spans="2:4" x14ac:dyDescent="0.25">
      <c r="B33" s="426"/>
      <c r="C33" s="427"/>
      <c r="D33" s="428"/>
    </row>
    <row r="34" spans="2:4" x14ac:dyDescent="0.25">
      <c r="B34" s="441" t="s">
        <v>44</v>
      </c>
      <c r="C34" s="442"/>
      <c r="D34" s="443"/>
    </row>
    <row r="35" spans="2:4" x14ac:dyDescent="0.25">
      <c r="B35" s="14"/>
      <c r="C35" s="362"/>
      <c r="D35" s="16"/>
    </row>
    <row r="36" spans="2:4" x14ac:dyDescent="0.25">
      <c r="B36" s="444">
        <f>'II D) 4 A'!B37:D37</f>
        <v>44202</v>
      </c>
      <c r="C36" s="449"/>
      <c r="D36" s="450"/>
    </row>
    <row r="37" spans="2:4" x14ac:dyDescent="0.25">
      <c r="B37" s="441" t="s">
        <v>45</v>
      </c>
      <c r="C37" s="442"/>
      <c r="D37" s="443"/>
    </row>
    <row r="38" spans="2:4" x14ac:dyDescent="0.25">
      <c r="B38" s="383"/>
      <c r="C38" s="384"/>
      <c r="D38" s="385"/>
    </row>
  </sheetData>
  <mergeCells count="21">
    <mergeCell ref="N21:O21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R12:R13"/>
    <mergeCell ref="N19:O19"/>
    <mergeCell ref="B9:J9"/>
    <mergeCell ref="B34:D34"/>
    <mergeCell ref="B36:D36"/>
    <mergeCell ref="B37:D37"/>
    <mergeCell ref="B27:D27"/>
    <mergeCell ref="B28:D28"/>
    <mergeCell ref="B30:D30"/>
    <mergeCell ref="B31:D31"/>
    <mergeCell ref="B33:D33"/>
  </mergeCells>
  <dataValidations count="1">
    <dataValidation allowBlank="1" showInputMessage="1" showErrorMessage="1" sqref="Q9 B9" xr:uid="{00000000-0002-0000-0800-000000000000}"/>
  </dataValidations>
  <pageMargins left="0.23622047244094491" right="0.62992125984251968" top="0.74803149606299213" bottom="0.74803149606299213" header="0.31496062992125984" footer="0.31496062992125984"/>
  <pageSetup scale="45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5</vt:i4>
      </vt:variant>
    </vt:vector>
  </HeadingPairs>
  <TitlesOfParts>
    <vt:vector size="24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 A</vt:lpstr>
      <vt:lpstr>II D) 4-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Elige_el_Periodo…</vt:lpstr>
      <vt:lpstr>'II C y 1_'!OLE_LINK1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Alejandro González</cp:lastModifiedBy>
  <cp:lastPrinted>2021-01-11T15:54:15Z</cp:lastPrinted>
  <dcterms:created xsi:type="dcterms:W3CDTF">2016-05-27T20:23:57Z</dcterms:created>
  <dcterms:modified xsi:type="dcterms:W3CDTF">2021-01-11T15:54:21Z</dcterms:modified>
</cp:coreProperties>
</file>